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un\z-projets-transversaux\a-Agroecologie\e-GIEE-Ecophyto\o-Article_DRAAF_2026\b-30_000\a-groupe_30_000_2026_AESN_AELB\"/>
    </mc:Choice>
  </mc:AlternateContent>
  <xr:revisionPtr revIDLastSave="0" documentId="13_ncr:1_{0767FF0B-8FF7-4D17-B816-3F2F311D0427}" xr6:coauthVersionLast="47" xr6:coauthVersionMax="47" xr10:uidLastSave="{00000000-0000-0000-0000-000000000000}"/>
  <bookViews>
    <workbookView xWindow="-110" yWindow="-110" windowWidth="19420" windowHeight="10560" tabRatio="500" activeTab="1" xr2:uid="{00000000-000D-0000-FFFF-FFFF00000000}"/>
  </bookViews>
  <sheets>
    <sheet name="Agence Seine-Normandie" sheetId="2" r:id="rId1"/>
    <sheet name="Agence  Loire-Bretagn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  <c r="H20" i="4"/>
  <c r="H19" i="4"/>
  <c r="I19" i="4" s="1"/>
  <c r="H14" i="4"/>
  <c r="H13" i="4"/>
  <c r="H12" i="4"/>
  <c r="M11" i="4"/>
  <c r="H11" i="4"/>
  <c r="I11" i="4" s="1"/>
  <c r="J11" i="4" l="1"/>
  <c r="N11" i="4" s="1"/>
  <c r="N19" i="4" s="1"/>
  <c r="N21" i="4" s="1"/>
  <c r="C26" i="4" s="1"/>
  <c r="L11" i="4"/>
  <c r="M19" i="4" s="1"/>
  <c r="J19" i="4"/>
  <c r="N20" i="4" s="1"/>
  <c r="M20" i="4"/>
  <c r="G26" i="4" l="1"/>
  <c r="M21" i="4"/>
  <c r="B26" i="4" l="1"/>
  <c r="I26" i="4"/>
  <c r="H26" i="4"/>
  <c r="G21" i="2" l="1"/>
  <c r="H21" i="2" s="1"/>
  <c r="G7" i="2"/>
  <c r="H7" i="2" s="1"/>
  <c r="G8" i="2"/>
  <c r="H8" i="2" s="1"/>
  <c r="H9" i="2" l="1"/>
  <c r="G9" i="2"/>
  <c r="G31" i="2"/>
  <c r="H31" i="2" s="1"/>
  <c r="G29" i="2"/>
  <c r="H29" i="2" s="1"/>
  <c r="G27" i="2"/>
  <c r="H27" i="2" s="1"/>
  <c r="G25" i="2"/>
  <c r="H25" i="2" s="1"/>
  <c r="G16" i="2"/>
  <c r="H16" i="2" s="1"/>
  <c r="G17" i="2"/>
  <c r="H17" i="2" s="1"/>
  <c r="G18" i="2"/>
  <c r="H18" i="2" s="1"/>
  <c r="G20" i="2"/>
  <c r="H20" i="2" s="1"/>
  <c r="G30" i="2"/>
  <c r="H30" i="2" s="1"/>
  <c r="G12" i="2"/>
  <c r="H12" i="2" s="1"/>
  <c r="G19" i="2"/>
  <c r="H19" i="2" s="1"/>
  <c r="G28" i="2"/>
  <c r="H28" i="2" s="1"/>
  <c r="G26" i="2"/>
  <c r="H26" i="2" s="1"/>
  <c r="G13" i="2" l="1"/>
  <c r="H13" i="2" s="1"/>
  <c r="G15" i="2"/>
  <c r="H15" i="2" s="1"/>
  <c r="G24" i="2"/>
  <c r="G14" i="2"/>
  <c r="H14" i="2" s="1"/>
  <c r="G11" i="2"/>
  <c r="H11" i="2" s="1"/>
  <c r="G32" i="2" l="1"/>
  <c r="H32" i="2" s="1"/>
  <c r="H24" i="2"/>
  <c r="G22" i="2"/>
  <c r="H22" i="2" s="1"/>
  <c r="C33" i="2"/>
  <c r="G33" i="2" l="1"/>
  <c r="H33" i="2"/>
</calcChain>
</file>

<file path=xl/sharedStrings.xml><?xml version="1.0" encoding="utf-8"?>
<sst xmlns="http://schemas.openxmlformats.org/spreadsheetml/2006/main" count="87" uniqueCount="73">
  <si>
    <t>Description des actions</t>
  </si>
  <si>
    <t>Objectifs</t>
  </si>
  <si>
    <t>Nombre</t>
  </si>
  <si>
    <t>Unité</t>
  </si>
  <si>
    <t>Financeurs</t>
  </si>
  <si>
    <t>Agence de l'eau Seine-Normandie</t>
  </si>
  <si>
    <t>Autofinancement</t>
  </si>
  <si>
    <t>TOTAL</t>
  </si>
  <si>
    <r>
      <rPr>
        <b/>
        <sz val="14"/>
        <color rgb="FF000000"/>
        <rFont val="Calibri"/>
        <family val="2"/>
      </rPr>
      <t xml:space="preserve">Total </t>
    </r>
    <r>
      <rPr>
        <b/>
        <sz val="14"/>
        <color rgb="FFC00000"/>
        <rFont val="Calibri"/>
        <family val="2"/>
      </rPr>
      <t>(en TTC ou HT *)</t>
    </r>
  </si>
  <si>
    <t>Pourcentage</t>
  </si>
  <si>
    <t>TOTAL Dépenses</t>
  </si>
  <si>
    <t>Nom salarié</t>
  </si>
  <si>
    <t>Sous-total Action 1</t>
  </si>
  <si>
    <t>Sous-total Action 2</t>
  </si>
  <si>
    <t>Sous-total Action 3</t>
  </si>
  <si>
    <t>Coût unitaire (*)</t>
  </si>
  <si>
    <t>RECETTES CRA Normandie</t>
  </si>
  <si>
    <t>PRESENTATION DETAILLEE DES ACTIONS du groupe</t>
  </si>
  <si>
    <t>Groupe 30000 XXX</t>
  </si>
  <si>
    <t>Sous action 2 :</t>
  </si>
  <si>
    <t>Sous action 1 :</t>
  </si>
  <si>
    <t>Action 1 :</t>
  </si>
  <si>
    <t>Sous action 3 :</t>
  </si>
  <si>
    <t xml:space="preserve">Action 2 : </t>
  </si>
  <si>
    <t>Sous action 4 :</t>
  </si>
  <si>
    <t>Sous action 5 :</t>
  </si>
  <si>
    <t>Sous action 6 :</t>
  </si>
  <si>
    <t>Sous action 7 :</t>
  </si>
  <si>
    <t>Sous action 8 :</t>
  </si>
  <si>
    <t>Sous action  2 :</t>
  </si>
  <si>
    <t>Sous action  3 :</t>
  </si>
  <si>
    <t xml:space="preserve">Action 3 : </t>
  </si>
  <si>
    <t xml:space="preserve">(*) : coût unitaire = salaires bruts + charges patronales + frais fonctionnement 
</t>
  </si>
  <si>
    <t>Budget prévisionnel</t>
  </si>
  <si>
    <t xml:space="preserve">A compléter en lien avec les données du tableau  support à fournir </t>
  </si>
  <si>
    <t xml:space="preserve">Subvention  (80 %) AESN </t>
  </si>
  <si>
    <t>1 fiche par structure</t>
  </si>
  <si>
    <t>Fiche de financement du projet de groupe "30 000 "</t>
  </si>
  <si>
    <t>case
à compléter</t>
  </si>
  <si>
    <t>Nombre de jours d'animation prévisionnel de la structure</t>
  </si>
  <si>
    <t>Nombre de jours total retenu par l'AELB
(maxi 150 j)</t>
  </si>
  <si>
    <t>Cout prévisionnel pour la structure</t>
  </si>
  <si>
    <t>Montant éligible retenu par l'AELB</t>
  </si>
  <si>
    <t>année 1</t>
  </si>
  <si>
    <t>année 2</t>
  </si>
  <si>
    <t>année 3</t>
  </si>
  <si>
    <t>total 3 campagnes</t>
  </si>
  <si>
    <t>journalier</t>
  </si>
  <si>
    <t>total</t>
  </si>
  <si>
    <t>journalier
(maxi 450 €/j)</t>
  </si>
  <si>
    <t>total
(maxi 67 500 €)</t>
  </si>
  <si>
    <t>Animation du collectif d'agriculteurs</t>
  </si>
  <si>
    <t>Accompagnement et coordination projet
Conseil individuel et collectif</t>
  </si>
  <si>
    <t>Transfert technique et démonstrations</t>
  </si>
  <si>
    <t>Essais et expérimentation</t>
  </si>
  <si>
    <t>Capitalisation</t>
  </si>
  <si>
    <t>Montant éligible retenu par l'AELB
(maxi 16 500 €)</t>
  </si>
  <si>
    <t>Cout total prévisionnel pour la structure</t>
  </si>
  <si>
    <t>Montant éligible par l'AELB
(maxi 84 000 €)</t>
  </si>
  <si>
    <t>Frais directs</t>
  </si>
  <si>
    <t>Petit matériel expérimental, analyses</t>
  </si>
  <si>
    <t>Animation du groupe</t>
  </si>
  <si>
    <t>Intervenants extérieurs</t>
  </si>
  <si>
    <t>Plaquettes, supports de communication…</t>
  </si>
  <si>
    <t>Total</t>
  </si>
  <si>
    <t>Plafond subventions publiques
(80 % du cout total)</t>
  </si>
  <si>
    <t>Subvention théorique de l'AELB
(taux de 50 %)</t>
  </si>
  <si>
    <t>Subventions attendues d'autres financeurs</t>
  </si>
  <si>
    <t>Total subventions attendues</t>
  </si>
  <si>
    <t>Taux d'aide prévisionnel de l'AELB</t>
  </si>
  <si>
    <t>Auto-financement prévisionnel de la structure
(20 % minimum)</t>
  </si>
  <si>
    <t>…</t>
  </si>
  <si>
    <t>Projet complet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</si>
</sst>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\ %"/>
    <numFmt numFmtId="165" formatCode="\ * #,##0\ [$€-40C]\ ;\-* #,##0\ [$€-40C]\ ;\ * \-#\ [$€-40C]\ ;\ @\ "/>
    <numFmt numFmtId="166" formatCode="\ * #,##0.00&quot; € &quot;;\-* #,##0.00&quot; € &quot;;\ * \-#&quot; € &quot;;\ @\ "/>
  </numFmts>
  <fonts count="30" x14ac:knownFonts="1"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color rgb="FFC00000"/>
      <name val="Calibri"/>
      <family val="2"/>
    </font>
    <font>
      <b/>
      <sz val="18"/>
      <color rgb="FFFF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2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b/>
      <i/>
      <sz val="12"/>
      <name val="Calibri"/>
      <family val="2"/>
    </font>
    <font>
      <sz val="14"/>
      <name val="Calibri"/>
      <family val="2"/>
    </font>
    <font>
      <b/>
      <i/>
      <sz val="14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b/>
      <sz val="18"/>
      <color rgb="FF000000"/>
      <name val="Calibri Light"/>
      <family val="2"/>
      <charset val="1"/>
    </font>
    <font>
      <b/>
      <sz val="10"/>
      <color rgb="FF000000"/>
      <name val="Calibri Light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  <charset val="1"/>
    </font>
    <font>
      <b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rgb="FF80808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79998168889431442"/>
        <bgColor rgb="FFC5E0B4"/>
      </patternFill>
    </fill>
    <fill>
      <patternFill patternType="solid">
        <fgColor rgb="FFFFCC00"/>
        <bgColor rgb="FFFFF200"/>
      </patternFill>
    </fill>
    <fill>
      <patternFill patternType="solid">
        <fgColor rgb="FF00B050"/>
        <bgColor rgb="FFFFF200"/>
      </patternFill>
    </fill>
    <fill>
      <patternFill patternType="solid">
        <fgColor rgb="FFFFC000"/>
        <bgColor rgb="FFFFF200"/>
      </patternFill>
    </fill>
    <fill>
      <patternFill patternType="solid">
        <fgColor rgb="FF00B0F0"/>
        <bgColor rgb="FFFFF200"/>
      </patternFill>
    </fill>
    <fill>
      <patternFill patternType="solid">
        <fgColor theme="7" tint="0.79998168889431442"/>
        <bgColor rgb="FFFFF200"/>
      </patternFill>
    </fill>
    <fill>
      <patternFill patternType="solid">
        <fgColor rgb="FF92D050"/>
        <bgColor rgb="FFFFF2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rgb="FFC5E0B4"/>
      </patternFill>
    </fill>
    <fill>
      <patternFill patternType="solid">
        <fgColor theme="9" tint="0.79998168889431442"/>
        <bgColor rgb="FFC5E0B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rgb="FFFFF200"/>
      </patternFill>
    </fill>
    <fill>
      <patternFill patternType="solid">
        <fgColor theme="4" tint="0.79998168889431442"/>
        <bgColor rgb="FFFFF200"/>
      </patternFill>
    </fill>
    <fill>
      <patternFill patternType="solid">
        <fgColor theme="4" tint="0.79998168889431442"/>
        <bgColor rgb="FFD6DCE5"/>
      </patternFill>
    </fill>
  </fills>
  <borders count="42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166" fontId="7" fillId="0" borderId="0" applyBorder="0" applyProtection="0"/>
    <xf numFmtId="164" fontId="7" fillId="0" borderId="0" applyBorder="0" applyProtection="0"/>
    <xf numFmtId="0" fontId="19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65" fontId="9" fillId="0" borderId="8" xfId="0" applyNumberFormat="1" applyFont="1" applyBorder="1" applyAlignment="1">
      <alignment vertical="center" wrapText="1"/>
    </xf>
    <xf numFmtId="165" fontId="12" fillId="0" borderId="8" xfId="1" applyNumberFormat="1" applyFont="1" applyBorder="1" applyAlignment="1" applyProtection="1">
      <alignment vertical="center" wrapText="1"/>
    </xf>
    <xf numFmtId="165" fontId="13" fillId="0" borderId="9" xfId="0" applyNumberFormat="1" applyFont="1" applyBorder="1" applyAlignment="1">
      <alignment vertical="center"/>
    </xf>
    <xf numFmtId="0" fontId="9" fillId="3" borderId="8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64" fontId="9" fillId="0" borderId="9" xfId="2" applyFont="1" applyBorder="1" applyAlignment="1" applyProtection="1">
      <alignment horizontal="center" vertical="center"/>
    </xf>
    <xf numFmtId="164" fontId="9" fillId="0" borderId="12" xfId="2" applyFont="1" applyBorder="1" applyAlignment="1" applyProtection="1">
      <alignment horizontal="center" vertical="center"/>
    </xf>
    <xf numFmtId="164" fontId="7" fillId="5" borderId="2" xfId="2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1" fontId="7" fillId="0" borderId="8" xfId="1" applyNumberForma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5" fontId="13" fillId="6" borderId="9" xfId="0" applyNumberFormat="1" applyFont="1" applyFill="1" applyBorder="1" applyAlignment="1">
      <alignment vertical="center"/>
    </xf>
    <xf numFmtId="165" fontId="0" fillId="0" borderId="0" xfId="0" applyNumberFormat="1"/>
    <xf numFmtId="165" fontId="11" fillId="7" borderId="9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9" fillId="0" borderId="17" xfId="2" applyFont="1" applyBorder="1" applyAlignment="1" applyProtection="1">
      <alignment horizontal="center" vertical="center"/>
    </xf>
    <xf numFmtId="165" fontId="11" fillId="0" borderId="9" xfId="0" applyNumberFormat="1" applyFont="1" applyBorder="1" applyAlignment="1">
      <alignment vertical="center"/>
    </xf>
    <xf numFmtId="0" fontId="11" fillId="3" borderId="20" xfId="0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center" wrapText="1"/>
    </xf>
    <xf numFmtId="165" fontId="11" fillId="0" borderId="8" xfId="0" applyNumberFormat="1" applyFont="1" applyBorder="1" applyAlignment="1">
      <alignment vertical="center" wrapText="1"/>
    </xf>
    <xf numFmtId="165" fontId="16" fillId="0" borderId="8" xfId="1" applyNumberFormat="1" applyFont="1" applyBorder="1" applyAlignment="1" applyProtection="1">
      <alignment vertical="center" wrapText="1"/>
    </xf>
    <xf numFmtId="0" fontId="11" fillId="0" borderId="8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164" fontId="7" fillId="0" borderId="0" xfId="2" applyFill="1" applyBorder="1" applyAlignment="1">
      <alignment horizontal="center" vertical="center"/>
    </xf>
    <xf numFmtId="165" fontId="11" fillId="0" borderId="8" xfId="0" applyNumberFormat="1" applyFont="1" applyBorder="1" applyAlignment="1">
      <alignment vertical="center"/>
    </xf>
    <xf numFmtId="165" fontId="16" fillId="0" borderId="14" xfId="1" applyNumberFormat="1" applyFont="1" applyBorder="1" applyAlignment="1" applyProtection="1">
      <alignment vertical="center" wrapText="1"/>
    </xf>
    <xf numFmtId="165" fontId="11" fillId="0" borderId="17" xfId="0" applyNumberFormat="1" applyFont="1" applyBorder="1" applyAlignment="1">
      <alignment vertical="center"/>
    </xf>
    <xf numFmtId="0" fontId="11" fillId="0" borderId="18" xfId="0" applyFont="1" applyBorder="1" applyAlignment="1">
      <alignment horizontal="right" vertical="center" wrapText="1"/>
    </xf>
    <xf numFmtId="0" fontId="15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165" fontId="18" fillId="0" borderId="11" xfId="0" applyNumberFormat="1" applyFont="1" applyBorder="1" applyAlignment="1">
      <alignment wrapText="1"/>
    </xf>
    <xf numFmtId="0" fontId="9" fillId="3" borderId="8" xfId="0" applyFont="1" applyFill="1" applyBorder="1" applyAlignment="1">
      <alignment horizontal="center" vertical="center" wrapText="1"/>
    </xf>
    <xf numFmtId="0" fontId="19" fillId="8" borderId="0" xfId="3" applyFill="1"/>
    <xf numFmtId="0" fontId="14" fillId="8" borderId="0" xfId="0" applyFont="1" applyFill="1" applyAlignment="1">
      <alignment wrapText="1"/>
    </xf>
    <xf numFmtId="0" fontId="2" fillId="9" borderId="1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left" vertical="center"/>
    </xf>
    <xf numFmtId="0" fontId="15" fillId="6" borderId="21" xfId="0" applyFont="1" applyFill="1" applyBorder="1" applyAlignment="1">
      <alignment horizontal="left" vertical="center"/>
    </xf>
    <xf numFmtId="0" fontId="15" fillId="6" borderId="22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/>
    </xf>
    <xf numFmtId="0" fontId="15" fillId="6" borderId="20" xfId="0" applyFont="1" applyFill="1" applyBorder="1" applyAlignment="1">
      <alignment horizontal="left" vertical="center" wrapText="1"/>
    </xf>
    <xf numFmtId="0" fontId="15" fillId="6" borderId="21" xfId="0" applyFont="1" applyFill="1" applyBorder="1" applyAlignment="1">
      <alignment horizontal="left" vertical="center" wrapText="1"/>
    </xf>
    <xf numFmtId="0" fontId="15" fillId="6" borderId="22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0" borderId="0" xfId="0" applyFont="1"/>
    <xf numFmtId="0" fontId="21" fillId="11" borderId="13" xfId="0" applyFont="1" applyFill="1" applyBorder="1" applyAlignment="1">
      <alignment horizontal="center" vertical="center"/>
    </xf>
    <xf numFmtId="0" fontId="21" fillId="11" borderId="24" xfId="0" applyFont="1" applyFill="1" applyBorder="1" applyAlignment="1">
      <alignment horizontal="center" vertical="center"/>
    </xf>
    <xf numFmtId="0" fontId="21" fillId="11" borderId="25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/>
    <xf numFmtId="0" fontId="23" fillId="12" borderId="2" xfId="0" applyFont="1" applyFill="1" applyBorder="1" applyAlignment="1">
      <alignment horizontal="center" vertical="center" wrapText="1"/>
    </xf>
    <xf numFmtId="0" fontId="24" fillId="13" borderId="26" xfId="0" applyFont="1" applyFill="1" applyBorder="1" applyAlignment="1">
      <alignment horizontal="center" vertical="center"/>
    </xf>
    <xf numFmtId="0" fontId="24" fillId="14" borderId="26" xfId="0" applyFont="1" applyFill="1" applyBorder="1" applyAlignment="1">
      <alignment horizontal="center" vertical="center" wrapText="1"/>
    </xf>
    <xf numFmtId="0" fontId="24" fillId="15" borderId="26" xfId="0" applyFont="1" applyFill="1" applyBorder="1" applyAlignment="1">
      <alignment horizontal="center" vertical="center" wrapText="1"/>
    </xf>
    <xf numFmtId="0" fontId="24" fillId="16" borderId="27" xfId="0" applyFont="1" applyFill="1" applyBorder="1" applyAlignment="1">
      <alignment horizontal="center" vertical="center" wrapText="1"/>
    </xf>
    <xf numFmtId="0" fontId="20" fillId="17" borderId="27" xfId="0" applyFont="1" applyFill="1" applyBorder="1" applyAlignment="1">
      <alignment horizontal="center" vertical="center" wrapText="1"/>
    </xf>
    <xf numFmtId="0" fontId="24" fillId="14" borderId="27" xfId="0" applyFont="1" applyFill="1" applyBorder="1" applyAlignment="1">
      <alignment horizontal="center" vertical="center" wrapText="1"/>
    </xf>
    <xf numFmtId="0" fontId="20" fillId="17" borderId="27" xfId="0" applyFont="1" applyFill="1" applyBorder="1" applyAlignment="1">
      <alignment horizontal="center" vertical="center" wrapText="1"/>
    </xf>
    <xf numFmtId="0" fontId="24" fillId="18" borderId="27" xfId="0" applyFont="1" applyFill="1" applyBorder="1" applyAlignment="1">
      <alignment horizontal="center" vertical="center" wrapText="1"/>
    </xf>
    <xf numFmtId="0" fontId="24" fillId="19" borderId="2" xfId="0" applyFont="1" applyFill="1" applyBorder="1" applyAlignment="1">
      <alignment horizontal="center" vertical="center" wrapText="1"/>
    </xf>
    <xf numFmtId="0" fontId="23" fillId="20" borderId="28" xfId="0" applyFont="1" applyFill="1" applyBorder="1" applyAlignment="1">
      <alignment horizontal="left" vertical="center" wrapText="1" indent="1"/>
    </xf>
    <xf numFmtId="0" fontId="23" fillId="20" borderId="29" xfId="0" applyFont="1" applyFill="1" applyBorder="1" applyAlignment="1">
      <alignment horizontal="left" vertical="center" wrapText="1" indent="1"/>
    </xf>
    <xf numFmtId="0" fontId="23" fillId="20" borderId="30" xfId="0" applyFont="1" applyFill="1" applyBorder="1" applyAlignment="1">
      <alignment horizontal="left" vertical="center" wrapText="1" indent="1"/>
    </xf>
    <xf numFmtId="0" fontId="25" fillId="12" borderId="26" xfId="0" applyFont="1" applyFill="1" applyBorder="1" applyAlignment="1">
      <alignment horizontal="center" vertical="center"/>
    </xf>
    <xf numFmtId="0" fontId="26" fillId="20" borderId="26" xfId="0" applyFont="1" applyFill="1" applyBorder="1" applyAlignment="1">
      <alignment horizontal="center" vertical="center"/>
    </xf>
    <xf numFmtId="0" fontId="27" fillId="20" borderId="26" xfId="0" applyFont="1" applyFill="1" applyBorder="1" applyAlignment="1">
      <alignment horizontal="center" vertical="center"/>
    </xf>
    <xf numFmtId="0" fontId="25" fillId="21" borderId="2" xfId="0" applyFont="1" applyFill="1" applyBorder="1" applyAlignment="1">
      <alignment horizontal="center" vertical="center"/>
    </xf>
    <xf numFmtId="166" fontId="25" fillId="12" borderId="2" xfId="1" applyFont="1" applyFill="1" applyBorder="1" applyAlignment="1" applyProtection="1">
      <alignment horizontal="center" vertical="center"/>
    </xf>
    <xf numFmtId="166" fontId="26" fillId="20" borderId="2" xfId="1" applyFont="1" applyFill="1" applyBorder="1" applyAlignment="1" applyProtection="1">
      <alignment horizontal="center" vertical="center"/>
    </xf>
    <xf numFmtId="166" fontId="25" fillId="22" borderId="2" xfId="1" applyFont="1" applyFill="1" applyBorder="1" applyAlignment="1" applyProtection="1">
      <alignment vertical="center"/>
    </xf>
    <xf numFmtId="166" fontId="25" fillId="21" borderId="2" xfId="1" applyFont="1" applyFill="1" applyBorder="1" applyAlignment="1" applyProtection="1">
      <alignment horizontal="center" vertical="center"/>
    </xf>
    <xf numFmtId="0" fontId="23" fillId="20" borderId="31" xfId="0" applyFont="1" applyFill="1" applyBorder="1" applyAlignment="1">
      <alignment horizontal="left" vertical="center" indent="1"/>
    </xf>
    <xf numFmtId="0" fontId="23" fillId="20" borderId="21" xfId="0" applyFont="1" applyFill="1" applyBorder="1" applyAlignment="1">
      <alignment horizontal="left" vertical="center" indent="1"/>
    </xf>
    <xf numFmtId="0" fontId="23" fillId="20" borderId="32" xfId="0" applyFont="1" applyFill="1" applyBorder="1" applyAlignment="1">
      <alignment horizontal="left" vertical="center" indent="1"/>
    </xf>
    <xf numFmtId="0" fontId="25" fillId="12" borderId="33" xfId="0" applyFont="1" applyFill="1" applyBorder="1" applyAlignment="1">
      <alignment horizontal="center" vertical="center"/>
    </xf>
    <xf numFmtId="0" fontId="26" fillId="20" borderId="33" xfId="0" applyFont="1" applyFill="1" applyBorder="1" applyAlignment="1">
      <alignment horizontal="center" vertical="center"/>
    </xf>
    <xf numFmtId="0" fontId="27" fillId="20" borderId="33" xfId="0" applyFont="1" applyFill="1" applyBorder="1" applyAlignment="1">
      <alignment horizontal="center" vertical="center"/>
    </xf>
    <xf numFmtId="0" fontId="23" fillId="20" borderId="34" xfId="0" applyFont="1" applyFill="1" applyBorder="1" applyAlignment="1">
      <alignment horizontal="left" vertical="center" indent="1"/>
    </xf>
    <xf numFmtId="0" fontId="23" fillId="20" borderId="35" xfId="0" applyFont="1" applyFill="1" applyBorder="1" applyAlignment="1">
      <alignment horizontal="left" vertical="center" indent="1"/>
    </xf>
    <xf numFmtId="0" fontId="23" fillId="20" borderId="36" xfId="0" applyFont="1" applyFill="1" applyBorder="1" applyAlignment="1">
      <alignment horizontal="left" vertical="center" indent="1"/>
    </xf>
    <xf numFmtId="0" fontId="25" fillId="12" borderId="27" xfId="0" applyFont="1" applyFill="1" applyBorder="1" applyAlignment="1">
      <alignment horizontal="center" vertical="center"/>
    </xf>
    <xf numFmtId="0" fontId="26" fillId="20" borderId="27" xfId="0" applyFont="1" applyFill="1" applyBorder="1" applyAlignment="1">
      <alignment horizontal="center" vertical="center"/>
    </xf>
    <xf numFmtId="0" fontId="27" fillId="20" borderId="27" xfId="0" applyFont="1" applyFill="1" applyBorder="1" applyAlignment="1">
      <alignment horizontal="center" vertical="center"/>
    </xf>
    <xf numFmtId="0" fontId="28" fillId="14" borderId="2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5" fillId="23" borderId="37" xfId="0" applyFont="1" applyFill="1" applyBorder="1" applyAlignment="1">
      <alignment horizontal="center" vertical="center" wrapText="1"/>
    </xf>
    <xf numFmtId="0" fontId="29" fillId="24" borderId="37" xfId="0" applyFont="1" applyFill="1" applyBorder="1" applyAlignment="1">
      <alignment horizontal="center" vertical="center" wrapText="1"/>
    </xf>
    <xf numFmtId="0" fontId="28" fillId="14" borderId="27" xfId="0" applyFont="1" applyFill="1" applyBorder="1" applyAlignment="1">
      <alignment horizontal="center" vertical="center" wrapText="1"/>
    </xf>
    <xf numFmtId="0" fontId="25" fillId="23" borderId="38" xfId="0" applyFont="1" applyFill="1" applyBorder="1" applyAlignment="1">
      <alignment horizontal="center" vertical="center" wrapText="1"/>
    </xf>
    <xf numFmtId="0" fontId="29" fillId="24" borderId="38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left" vertical="center" indent="1"/>
    </xf>
    <xf numFmtId="0" fontId="23" fillId="0" borderId="29" xfId="0" applyFont="1" applyBorder="1" applyAlignment="1">
      <alignment horizontal="left" vertical="center" indent="1"/>
    </xf>
    <xf numFmtId="0" fontId="23" fillId="0" borderId="30" xfId="0" applyFont="1" applyBorder="1" applyAlignment="1">
      <alignment horizontal="left" vertical="center" indent="1"/>
    </xf>
    <xf numFmtId="166" fontId="25" fillId="25" borderId="26" xfId="1" applyFont="1" applyFill="1" applyBorder="1" applyAlignment="1" applyProtection="1">
      <alignment vertical="center"/>
    </xf>
    <xf numFmtId="166" fontId="25" fillId="12" borderId="26" xfId="1" applyFont="1" applyFill="1" applyBorder="1" applyAlignment="1" applyProtection="1">
      <alignment vertical="center"/>
    </xf>
    <xf numFmtId="166" fontId="26" fillId="0" borderId="26" xfId="1" applyFont="1" applyBorder="1" applyAlignment="1" applyProtection="1">
      <alignment vertical="center"/>
    </xf>
    <xf numFmtId="166" fontId="27" fillId="0" borderId="26" xfId="1" applyFont="1" applyBorder="1" applyAlignment="1" applyProtection="1">
      <alignment horizontal="center" vertical="center"/>
    </xf>
    <xf numFmtId="166" fontId="25" fillId="21" borderId="26" xfId="1" applyFont="1" applyFill="1" applyBorder="1" applyAlignment="1" applyProtection="1">
      <alignment horizontal="center" vertical="center"/>
    </xf>
    <xf numFmtId="0" fontId="26" fillId="20" borderId="28" xfId="0" applyFont="1" applyFill="1" applyBorder="1" applyAlignment="1">
      <alignment horizontal="left" vertical="center" wrapText="1" indent="1"/>
    </xf>
    <xf numFmtId="44" fontId="20" fillId="0" borderId="26" xfId="0" applyNumberFormat="1" applyFont="1" applyBorder="1" applyAlignment="1">
      <alignment horizontal="center" vertical="center"/>
    </xf>
    <xf numFmtId="44" fontId="20" fillId="0" borderId="37" xfId="0" applyNumberFormat="1" applyFont="1" applyBorder="1" applyAlignment="1">
      <alignment vertical="center"/>
    </xf>
    <xf numFmtId="0" fontId="24" fillId="8" borderId="33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center" indent="1"/>
    </xf>
    <xf numFmtId="0" fontId="23" fillId="0" borderId="21" xfId="0" applyFont="1" applyBorder="1" applyAlignment="1">
      <alignment horizontal="left" vertical="center" indent="1"/>
    </xf>
    <xf numFmtId="0" fontId="23" fillId="0" borderId="32" xfId="0" applyFont="1" applyBorder="1" applyAlignment="1">
      <alignment horizontal="left" vertical="center" indent="1"/>
    </xf>
    <xf numFmtId="166" fontId="25" fillId="25" borderId="33" xfId="1" applyFont="1" applyFill="1" applyBorder="1" applyAlignment="1" applyProtection="1">
      <alignment vertical="center"/>
    </xf>
    <xf numFmtId="166" fontId="25" fillId="12" borderId="33" xfId="1" applyFont="1" applyFill="1" applyBorder="1" applyAlignment="1" applyProtection="1">
      <alignment vertical="center"/>
    </xf>
    <xf numFmtId="166" fontId="26" fillId="0" borderId="33" xfId="1" applyFont="1" applyBorder="1" applyAlignment="1" applyProtection="1">
      <alignment vertical="center"/>
    </xf>
    <xf numFmtId="166" fontId="27" fillId="26" borderId="33" xfId="1" applyFont="1" applyFill="1" applyBorder="1" applyProtection="1"/>
    <xf numFmtId="166" fontId="25" fillId="27" borderId="33" xfId="1" applyFont="1" applyFill="1" applyBorder="1" applyProtection="1"/>
    <xf numFmtId="0" fontId="26" fillId="20" borderId="34" xfId="0" applyFont="1" applyFill="1" applyBorder="1" applyAlignment="1">
      <alignment horizontal="left" vertical="center" wrapText="1" indent="1"/>
    </xf>
    <xf numFmtId="44" fontId="20" fillId="0" borderId="39" xfId="0" applyNumberFormat="1" applyFont="1" applyBorder="1" applyAlignment="1">
      <alignment vertical="center"/>
    </xf>
    <xf numFmtId="44" fontId="20" fillId="0" borderId="27" xfId="0" applyNumberFormat="1" applyFont="1" applyBorder="1" applyAlignment="1">
      <alignment vertical="center"/>
    </xf>
    <xf numFmtId="0" fontId="24" fillId="8" borderId="27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left" vertical="center" indent="1"/>
    </xf>
    <xf numFmtId="0" fontId="23" fillId="0" borderId="35" xfId="0" applyFont="1" applyBorder="1" applyAlignment="1">
      <alignment horizontal="left" vertical="center" indent="1"/>
    </xf>
    <xf numFmtId="0" fontId="23" fillId="0" borderId="36" xfId="0" applyFont="1" applyBorder="1" applyAlignment="1">
      <alignment horizontal="left" vertical="center" indent="1"/>
    </xf>
    <xf numFmtId="166" fontId="25" fillId="25" borderId="27" xfId="1" applyFont="1" applyFill="1" applyBorder="1" applyAlignment="1" applyProtection="1">
      <alignment vertical="center"/>
    </xf>
    <xf numFmtId="166" fontId="25" fillId="12" borderId="27" xfId="1" applyFont="1" applyFill="1" applyBorder="1" applyAlignment="1" applyProtection="1">
      <alignment vertical="center"/>
    </xf>
    <xf numFmtId="166" fontId="26" fillId="0" borderId="27" xfId="1" applyFont="1" applyBorder="1" applyAlignment="1" applyProtection="1">
      <alignment vertical="center"/>
    </xf>
    <xf numFmtId="166" fontId="27" fillId="26" borderId="27" xfId="1" applyFont="1" applyFill="1" applyBorder="1" applyProtection="1"/>
    <xf numFmtId="166" fontId="25" fillId="27" borderId="27" xfId="1" applyFont="1" applyFill="1" applyBorder="1" applyProtection="1"/>
    <xf numFmtId="0" fontId="25" fillId="20" borderId="34" xfId="0" applyFont="1" applyFill="1" applyBorder="1" applyAlignment="1">
      <alignment horizontal="left" vertical="center" wrapText="1" indent="1"/>
    </xf>
    <xf numFmtId="44" fontId="25" fillId="28" borderId="13" xfId="0" applyNumberFormat="1" applyFont="1" applyFill="1" applyBorder="1" applyAlignment="1">
      <alignment horizontal="center" vertical="center"/>
    </xf>
    <xf numFmtId="44" fontId="25" fillId="21" borderId="2" xfId="0" applyNumberFormat="1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wrapText="1"/>
    </xf>
    <xf numFmtId="0" fontId="25" fillId="24" borderId="37" xfId="0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9" xfId="0" applyFont="1" applyFill="1" applyBorder="1" applyAlignment="1">
      <alignment horizontal="center" vertical="center"/>
    </xf>
    <xf numFmtId="0" fontId="24" fillId="29" borderId="30" xfId="0" applyFont="1" applyFill="1" applyBorder="1" applyAlignment="1">
      <alignment horizontal="center" vertical="center"/>
    </xf>
    <xf numFmtId="0" fontId="24" fillId="29" borderId="26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5" fillId="24" borderId="40" xfId="0" applyFont="1" applyFill="1" applyBorder="1" applyAlignment="1">
      <alignment horizontal="center" vertical="center" wrapText="1"/>
    </xf>
    <xf numFmtId="0" fontId="25" fillId="30" borderId="41" xfId="0" applyFont="1" applyFill="1" applyBorder="1" applyAlignment="1">
      <alignment horizontal="center" vertical="center"/>
    </xf>
    <xf numFmtId="0" fontId="25" fillId="30" borderId="41" xfId="0" applyFont="1" applyFill="1" applyBorder="1" applyAlignment="1">
      <alignment horizontal="center" vertical="center" wrapText="1"/>
    </xf>
    <xf numFmtId="0" fontId="24" fillId="29" borderId="41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/>
    </xf>
    <xf numFmtId="166" fontId="20" fillId="0" borderId="2" xfId="1" applyFont="1" applyBorder="1" applyAlignment="1" applyProtection="1">
      <alignment horizontal="center" vertical="center"/>
    </xf>
    <xf numFmtId="44" fontId="25" fillId="8" borderId="2" xfId="0" applyNumberFormat="1" applyFont="1" applyFill="1" applyBorder="1" applyAlignment="1">
      <alignment vertical="center"/>
    </xf>
    <xf numFmtId="166" fontId="25" fillId="31" borderId="2" xfId="1" applyFont="1" applyFill="1" applyBorder="1" applyAlignment="1" applyProtection="1">
      <alignment vertical="center"/>
    </xf>
    <xf numFmtId="166" fontId="23" fillId="0" borderId="2" xfId="1" applyFont="1" applyBorder="1" applyAlignment="1" applyProtection="1">
      <alignment horizontal="center" vertical="center"/>
    </xf>
    <xf numFmtId="164" fontId="7" fillId="0" borderId="2" xfId="2" applyBorder="1" applyAlignment="1" applyProtection="1">
      <alignment horizontal="center"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C0504D"/>
      <rgbColor rgb="FFFFFFCC"/>
      <rgbColor rgb="FFDBEEF4"/>
      <rgbColor rgb="FF660066"/>
      <rgbColor rgb="FFFF8080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4F81BD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EEF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au-seine-normandie.fr/sites/public_file/12e-programme/FORMULAIRES/12e_Annexe_2_ANIMATION_Budget_previsionnel_realise_AIDE_REEL_V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opLeftCell="A2" zoomScale="55" zoomScaleNormal="80" workbookViewId="0">
      <selection activeCell="J14" sqref="J14"/>
    </sheetView>
  </sheetViews>
  <sheetFormatPr baseColWidth="10" defaultColWidth="9.1796875" defaultRowHeight="14.5" x14ac:dyDescent="0.35"/>
  <cols>
    <col min="1" max="1" width="50.54296875" style="1" customWidth="1"/>
    <col min="2" max="2" width="40.81640625" style="1" customWidth="1"/>
    <col min="3" max="3" width="13.26953125" style="1" customWidth="1"/>
    <col min="4" max="4" width="9.26953125" style="1" customWidth="1"/>
    <col min="5" max="5" width="20.7265625" style="1" customWidth="1"/>
    <col min="6" max="6" width="13.26953125" style="1" customWidth="1"/>
    <col min="7" max="7" width="15.26953125" style="1" customWidth="1"/>
    <col min="8" max="8" width="32.26953125" style="5" customWidth="1"/>
    <col min="9" max="9" width="10.7265625" customWidth="1"/>
    <col min="10" max="10" width="32.81640625" customWidth="1"/>
    <col min="11" max="11" width="26" customWidth="1"/>
    <col min="12" max="12" width="15.54296875" customWidth="1"/>
    <col min="13" max="1023" width="10.7265625" customWidth="1"/>
  </cols>
  <sheetData>
    <row r="1" spans="1:12" x14ac:dyDescent="0.35">
      <c r="A1" s="1" t="s">
        <v>18</v>
      </c>
    </row>
    <row r="2" spans="1:12" ht="34.9" customHeight="1" x14ac:dyDescent="0.55000000000000004">
      <c r="A2" s="63" t="s">
        <v>17</v>
      </c>
      <c r="B2" s="63"/>
      <c r="C2" s="63"/>
      <c r="D2" s="63"/>
      <c r="E2" s="63"/>
      <c r="F2" s="63"/>
      <c r="G2" s="63"/>
      <c r="H2" s="63"/>
    </row>
    <row r="3" spans="1:12" ht="23.5" x14ac:dyDescent="0.55000000000000004">
      <c r="A3" s="2"/>
    </row>
    <row r="4" spans="1:12" ht="15" thickBot="1" x14ac:dyDescent="0.4"/>
    <row r="5" spans="1:12" ht="34.5" thickBot="1" x14ac:dyDescent="0.55000000000000004">
      <c r="A5" s="30" t="s">
        <v>0</v>
      </c>
      <c r="B5" s="31" t="s">
        <v>1</v>
      </c>
      <c r="C5" s="31" t="s">
        <v>2</v>
      </c>
      <c r="D5" s="31" t="s">
        <v>3</v>
      </c>
      <c r="E5" s="31" t="s">
        <v>11</v>
      </c>
      <c r="F5" s="31" t="s">
        <v>15</v>
      </c>
      <c r="G5" s="31" t="s">
        <v>10</v>
      </c>
      <c r="H5" s="56" t="s">
        <v>35</v>
      </c>
      <c r="J5" s="68" t="s">
        <v>16</v>
      </c>
      <c r="K5" s="68"/>
      <c r="L5" s="68"/>
    </row>
    <row r="6" spans="1:12" ht="31.15" customHeight="1" x14ac:dyDescent="0.35">
      <c r="A6" s="69" t="s">
        <v>21</v>
      </c>
      <c r="B6" s="70"/>
      <c r="C6" s="70"/>
      <c r="D6" s="70"/>
      <c r="E6" s="70"/>
      <c r="F6" s="70"/>
      <c r="G6" s="71"/>
      <c r="H6" s="29"/>
      <c r="J6" s="3" t="s">
        <v>4</v>
      </c>
      <c r="K6" s="4" t="s">
        <v>8</v>
      </c>
      <c r="L6" s="6" t="s">
        <v>9</v>
      </c>
    </row>
    <row r="7" spans="1:12" ht="15.5" x14ac:dyDescent="0.35">
      <c r="A7" s="12" t="s">
        <v>20</v>
      </c>
      <c r="B7" s="12"/>
      <c r="C7" s="53"/>
      <c r="D7" s="53"/>
      <c r="E7" s="12"/>
      <c r="F7" s="9"/>
      <c r="G7" s="10">
        <f>F7*C7</f>
        <v>0</v>
      </c>
      <c r="H7" s="11">
        <f>G7*0.8</f>
        <v>0</v>
      </c>
      <c r="J7" s="57" t="s">
        <v>5</v>
      </c>
      <c r="K7" s="22"/>
      <c r="L7" s="18">
        <v>0.8</v>
      </c>
    </row>
    <row r="8" spans="1:12" ht="15.5" x14ac:dyDescent="0.35">
      <c r="A8" s="12" t="s">
        <v>19</v>
      </c>
      <c r="B8" s="12"/>
      <c r="C8" s="53"/>
      <c r="D8" s="53"/>
      <c r="E8" s="12"/>
      <c r="F8" s="9"/>
      <c r="G8" s="10">
        <f>F8*C8</f>
        <v>0</v>
      </c>
      <c r="H8" s="11">
        <f>G8*0.8</f>
        <v>0</v>
      </c>
      <c r="J8" s="14"/>
      <c r="K8" s="15"/>
      <c r="L8" s="18"/>
    </row>
    <row r="9" spans="1:12" ht="15.5" x14ac:dyDescent="0.35">
      <c r="A9" s="36" t="s">
        <v>12</v>
      </c>
      <c r="B9" s="37"/>
      <c r="C9" s="37"/>
      <c r="D9" s="37"/>
      <c r="E9" s="37"/>
      <c r="F9" s="38"/>
      <c r="G9" s="39">
        <f>SUM(G7:G8)-1</f>
        <v>-1</v>
      </c>
      <c r="H9" s="35">
        <f>SUM(H7:H8)-1</f>
        <v>-1</v>
      </c>
      <c r="J9" s="32"/>
      <c r="K9" s="33"/>
      <c r="L9" s="34"/>
    </row>
    <row r="10" spans="1:12" ht="22.9" customHeight="1" thickBot="1" x14ac:dyDescent="0.4">
      <c r="A10" s="58" t="s">
        <v>23</v>
      </c>
      <c r="B10" s="59"/>
      <c r="C10" s="59"/>
      <c r="D10" s="59"/>
      <c r="E10" s="59"/>
      <c r="F10" s="59"/>
      <c r="G10" s="60"/>
      <c r="H10" s="27"/>
      <c r="J10" s="16" t="s">
        <v>6</v>
      </c>
      <c r="K10" s="17"/>
      <c r="L10" s="19">
        <v>0.2</v>
      </c>
    </row>
    <row r="11" spans="1:12" ht="29.5" customHeight="1" thickBot="1" x14ac:dyDescent="0.4">
      <c r="A11" s="61" t="s">
        <v>20</v>
      </c>
      <c r="B11" s="61"/>
      <c r="C11" s="26"/>
      <c r="D11" s="26"/>
      <c r="E11" s="8"/>
      <c r="F11" s="9"/>
      <c r="G11" s="10">
        <f>F11*C11</f>
        <v>0</v>
      </c>
      <c r="H11" s="11">
        <f t="shared" ref="H11:H21" si="0">G11*0.8</f>
        <v>0</v>
      </c>
      <c r="J11" s="13" t="s">
        <v>7</v>
      </c>
      <c r="K11" s="21"/>
      <c r="L11" s="20">
        <v>1</v>
      </c>
    </row>
    <row r="12" spans="1:12" ht="25.15" customHeight="1" x14ac:dyDescent="0.35">
      <c r="A12" s="62"/>
      <c r="B12" s="62"/>
      <c r="C12" s="26"/>
      <c r="D12" s="26"/>
      <c r="E12" s="8"/>
      <c r="F12" s="9"/>
      <c r="G12" s="10">
        <f>F12*C12</f>
        <v>0</v>
      </c>
      <c r="H12" s="11">
        <f t="shared" si="0"/>
        <v>0</v>
      </c>
      <c r="J12" s="25"/>
      <c r="K12" s="43"/>
      <c r="L12" s="44"/>
    </row>
    <row r="13" spans="1:12" ht="15.5" x14ac:dyDescent="0.35">
      <c r="A13" s="8" t="s">
        <v>19</v>
      </c>
      <c r="B13" s="8"/>
      <c r="C13" s="26"/>
      <c r="D13" s="26"/>
      <c r="E13" s="8"/>
      <c r="F13" s="9"/>
      <c r="G13" s="10">
        <f t="shared" ref="G13:G17" si="1">F13*C13</f>
        <v>0</v>
      </c>
      <c r="H13" s="11">
        <f t="shared" si="0"/>
        <v>0</v>
      </c>
    </row>
    <row r="14" spans="1:12" ht="15.5" x14ac:dyDescent="0.35">
      <c r="A14" s="8" t="s">
        <v>22</v>
      </c>
      <c r="B14" s="8"/>
      <c r="C14" s="26"/>
      <c r="D14" s="26"/>
      <c r="E14" s="8"/>
      <c r="F14" s="9"/>
      <c r="G14" s="10">
        <f t="shared" si="1"/>
        <v>0</v>
      </c>
      <c r="H14" s="11">
        <f t="shared" si="0"/>
        <v>0</v>
      </c>
    </row>
    <row r="15" spans="1:12" ht="30" customHeight="1" x14ac:dyDescent="0.35">
      <c r="A15" s="8" t="s">
        <v>24</v>
      </c>
      <c r="B15" s="8"/>
      <c r="C15" s="26"/>
      <c r="D15" s="26"/>
      <c r="E15" s="8"/>
      <c r="F15" s="9"/>
      <c r="G15" s="10">
        <f t="shared" si="1"/>
        <v>0</v>
      </c>
      <c r="H15" s="11">
        <f t="shared" si="0"/>
        <v>0</v>
      </c>
    </row>
    <row r="16" spans="1:12" ht="30" customHeight="1" x14ac:dyDescent="0.35">
      <c r="A16" s="61" t="s">
        <v>25</v>
      </c>
      <c r="B16" s="61"/>
      <c r="C16" s="26"/>
      <c r="D16" s="26"/>
      <c r="E16" s="8"/>
      <c r="F16" s="9"/>
      <c r="G16" s="10">
        <f t="shared" ref="G16" si="2">F16*C16</f>
        <v>0</v>
      </c>
      <c r="H16" s="11">
        <f t="shared" si="0"/>
        <v>0</v>
      </c>
    </row>
    <row r="17" spans="1:10" ht="29.5" customHeight="1" x14ac:dyDescent="0.35">
      <c r="A17" s="62"/>
      <c r="B17" s="62"/>
      <c r="C17" s="26"/>
      <c r="D17" s="26"/>
      <c r="E17" s="8"/>
      <c r="F17" s="9"/>
      <c r="G17" s="10">
        <f t="shared" si="1"/>
        <v>0</v>
      </c>
      <c r="H17" s="11">
        <f t="shared" si="0"/>
        <v>0</v>
      </c>
    </row>
    <row r="18" spans="1:10" ht="30.65" customHeight="1" x14ac:dyDescent="0.35">
      <c r="A18" s="7" t="s">
        <v>26</v>
      </c>
      <c r="B18" s="7"/>
      <c r="C18" s="26"/>
      <c r="D18" s="26"/>
      <c r="E18" s="8"/>
      <c r="F18" s="9"/>
      <c r="G18" s="10">
        <f t="shared" ref="G18:G31" si="3">F18*C18</f>
        <v>0</v>
      </c>
      <c r="H18" s="11">
        <f t="shared" si="0"/>
        <v>0</v>
      </c>
    </row>
    <row r="19" spans="1:10" ht="15.5" x14ac:dyDescent="0.35">
      <c r="A19" s="8" t="s">
        <v>27</v>
      </c>
      <c r="B19" s="8"/>
      <c r="C19" s="26"/>
      <c r="D19" s="26"/>
      <c r="E19" s="8"/>
      <c r="F19" s="9"/>
      <c r="G19" s="10">
        <f t="shared" ref="G19" si="4">F19*C19</f>
        <v>0</v>
      </c>
      <c r="H19" s="11">
        <f t="shared" si="0"/>
        <v>0</v>
      </c>
    </row>
    <row r="20" spans="1:10" ht="23.5" customHeight="1" x14ac:dyDescent="0.35">
      <c r="A20" s="61" t="s">
        <v>28</v>
      </c>
      <c r="B20" s="61"/>
      <c r="C20" s="26"/>
      <c r="D20" s="26"/>
      <c r="E20" s="8"/>
      <c r="F20" s="9"/>
      <c r="G20" s="10">
        <f t="shared" si="3"/>
        <v>0</v>
      </c>
      <c r="H20" s="11">
        <f t="shared" si="0"/>
        <v>0</v>
      </c>
    </row>
    <row r="21" spans="1:10" ht="23.5" customHeight="1" x14ac:dyDescent="0.35">
      <c r="A21" s="62"/>
      <c r="B21" s="62"/>
      <c r="C21" s="26"/>
      <c r="D21" s="26"/>
      <c r="E21" s="8"/>
      <c r="F21" s="9"/>
      <c r="G21" s="10">
        <f>F21*C21</f>
        <v>0</v>
      </c>
      <c r="H21" s="11">
        <f t="shared" si="0"/>
        <v>0</v>
      </c>
      <c r="J21" s="28"/>
    </row>
    <row r="22" spans="1:10" ht="15.5" x14ac:dyDescent="0.35">
      <c r="A22" s="40" t="s">
        <v>13</v>
      </c>
      <c r="B22" s="41"/>
      <c r="C22" s="8"/>
      <c r="D22" s="8"/>
      <c r="E22" s="8"/>
      <c r="F22" s="9"/>
      <c r="G22" s="39">
        <f>SUM(G11:G21)-1</f>
        <v>-1</v>
      </c>
      <c r="H22" s="45">
        <f>G22*0.8+1</f>
        <v>0.19999999999999996</v>
      </c>
      <c r="J22" s="28"/>
    </row>
    <row r="23" spans="1:10" ht="18.5" x14ac:dyDescent="0.35">
      <c r="A23" s="58" t="s">
        <v>31</v>
      </c>
      <c r="B23" s="59"/>
      <c r="C23" s="59"/>
      <c r="D23" s="59"/>
      <c r="E23" s="59"/>
      <c r="F23" s="59"/>
      <c r="G23" s="60"/>
      <c r="H23" s="27"/>
    </row>
    <row r="24" spans="1:10" ht="27.65" customHeight="1" x14ac:dyDescent="0.35">
      <c r="A24" s="61" t="s">
        <v>20</v>
      </c>
      <c r="B24" s="61"/>
      <c r="C24" s="26"/>
      <c r="D24" s="26"/>
      <c r="E24" s="8"/>
      <c r="F24" s="9"/>
      <c r="G24" s="10">
        <f t="shared" si="3"/>
        <v>0</v>
      </c>
      <c r="H24" s="11">
        <f t="shared" ref="H24:H31" si="5">G24*0.8</f>
        <v>0</v>
      </c>
    </row>
    <row r="25" spans="1:10" ht="27.65" customHeight="1" x14ac:dyDescent="0.35">
      <c r="A25" s="62"/>
      <c r="B25" s="62"/>
      <c r="C25" s="26"/>
      <c r="D25" s="26"/>
      <c r="E25" s="8"/>
      <c r="F25" s="9"/>
      <c r="G25" s="10">
        <f t="shared" si="3"/>
        <v>0</v>
      </c>
      <c r="H25" s="11">
        <f t="shared" si="5"/>
        <v>0</v>
      </c>
    </row>
    <row r="26" spans="1:10" ht="30.65" customHeight="1" x14ac:dyDescent="0.35">
      <c r="A26" s="61" t="s">
        <v>29</v>
      </c>
      <c r="B26" s="61"/>
      <c r="C26" s="26"/>
      <c r="D26" s="26"/>
      <c r="E26" s="8"/>
      <c r="F26" s="9"/>
      <c r="G26" s="10">
        <f t="shared" si="3"/>
        <v>0</v>
      </c>
      <c r="H26" s="11">
        <f t="shared" si="5"/>
        <v>0</v>
      </c>
    </row>
    <row r="27" spans="1:10" ht="26.5" customHeight="1" x14ac:dyDescent="0.35">
      <c r="A27" s="62"/>
      <c r="B27" s="62"/>
      <c r="C27" s="26"/>
      <c r="D27" s="26"/>
      <c r="E27" s="8"/>
      <c r="F27" s="9"/>
      <c r="G27" s="10">
        <f t="shared" si="3"/>
        <v>0</v>
      </c>
      <c r="H27" s="11">
        <f t="shared" si="5"/>
        <v>0</v>
      </c>
    </row>
    <row r="28" spans="1:10" ht="27.65" customHeight="1" x14ac:dyDescent="0.35">
      <c r="A28" s="64" t="s">
        <v>30</v>
      </c>
      <c r="B28" s="61"/>
      <c r="C28" s="26"/>
      <c r="D28" s="26"/>
      <c r="E28" s="8"/>
      <c r="F28" s="9"/>
      <c r="G28" s="10">
        <f t="shared" si="3"/>
        <v>0</v>
      </c>
      <c r="H28" s="11">
        <f t="shared" si="5"/>
        <v>0</v>
      </c>
    </row>
    <row r="29" spans="1:10" ht="27.65" customHeight="1" x14ac:dyDescent="0.35">
      <c r="A29" s="65"/>
      <c r="B29" s="67"/>
      <c r="C29" s="23"/>
      <c r="D29" s="23"/>
      <c r="E29" s="7"/>
      <c r="F29" s="24"/>
      <c r="G29" s="10">
        <f t="shared" si="3"/>
        <v>0</v>
      </c>
      <c r="H29" s="11">
        <f t="shared" si="5"/>
        <v>0</v>
      </c>
    </row>
    <row r="30" spans="1:10" ht="27.65" customHeight="1" x14ac:dyDescent="0.35">
      <c r="A30" s="65"/>
      <c r="B30" s="67"/>
      <c r="C30" s="23"/>
      <c r="D30" s="23"/>
      <c r="E30" s="7"/>
      <c r="F30" s="24"/>
      <c r="G30" s="10">
        <f t="shared" si="3"/>
        <v>0</v>
      </c>
      <c r="H30" s="11">
        <f t="shared" si="5"/>
        <v>0</v>
      </c>
      <c r="J30" s="28"/>
    </row>
    <row r="31" spans="1:10" ht="27.65" customHeight="1" x14ac:dyDescent="0.35">
      <c r="A31" s="66"/>
      <c r="B31" s="62"/>
      <c r="C31" s="23"/>
      <c r="D31" s="23"/>
      <c r="E31" s="7"/>
      <c r="F31" s="24"/>
      <c r="G31" s="10">
        <f t="shared" si="3"/>
        <v>0</v>
      </c>
      <c r="H31" s="11">
        <f t="shared" si="5"/>
        <v>0</v>
      </c>
    </row>
    <row r="32" spans="1:10" ht="18.649999999999999" customHeight="1" x14ac:dyDescent="0.35">
      <c r="A32" s="48" t="s">
        <v>14</v>
      </c>
      <c r="B32" s="42"/>
      <c r="C32" s="7"/>
      <c r="D32" s="7"/>
      <c r="E32" s="7"/>
      <c r="F32" s="24"/>
      <c r="G32" s="46">
        <f>SUM(G24:G31)+1</f>
        <v>1</v>
      </c>
      <c r="H32" s="47">
        <f>G32*0.8+1</f>
        <v>1.8</v>
      </c>
    </row>
    <row r="33" spans="1:8" ht="24" customHeight="1" thickBot="1" x14ac:dyDescent="0.5">
      <c r="A33" s="49" t="s">
        <v>7</v>
      </c>
      <c r="B33" s="50"/>
      <c r="C33" s="51">
        <f>SUM(C7:C31)</f>
        <v>0</v>
      </c>
      <c r="D33" s="51"/>
      <c r="E33" s="51"/>
      <c r="F33" s="52"/>
      <c r="G33" s="52">
        <f>G9+G22+G32+1</f>
        <v>0</v>
      </c>
      <c r="H33" s="52">
        <f>H9+H22+H32</f>
        <v>1</v>
      </c>
    </row>
    <row r="35" spans="1:8" ht="43.5" x14ac:dyDescent="0.35">
      <c r="A35" s="1" t="s">
        <v>32</v>
      </c>
    </row>
    <row r="36" spans="1:8" ht="29" x14ac:dyDescent="0.35">
      <c r="A36" s="55" t="s">
        <v>34</v>
      </c>
      <c r="B36" s="54" t="s">
        <v>33</v>
      </c>
      <c r="C36"/>
      <c r="D36"/>
      <c r="E36"/>
      <c r="F36"/>
      <c r="G36"/>
      <c r="H36"/>
    </row>
    <row r="37" spans="1:8" x14ac:dyDescent="0.35">
      <c r="A37"/>
      <c r="B37"/>
      <c r="C37"/>
      <c r="D37"/>
      <c r="E37" s="28"/>
      <c r="F37"/>
      <c r="G37"/>
      <c r="H37"/>
    </row>
    <row r="38" spans="1:8" x14ac:dyDescent="0.35">
      <c r="A38"/>
      <c r="B38"/>
      <c r="C38"/>
      <c r="D38"/>
      <c r="E38" s="28"/>
      <c r="F38"/>
      <c r="G38"/>
      <c r="H38"/>
    </row>
    <row r="39" spans="1:8" x14ac:dyDescent="0.35">
      <c r="A39"/>
      <c r="B39"/>
      <c r="C39"/>
      <c r="D39"/>
      <c r="E39" s="28"/>
      <c r="F39"/>
      <c r="G39"/>
      <c r="H39"/>
    </row>
    <row r="40" spans="1:8" x14ac:dyDescent="0.35">
      <c r="A40"/>
      <c r="B40"/>
      <c r="C40"/>
      <c r="D40"/>
      <c r="E40" s="28"/>
      <c r="F40"/>
      <c r="G40"/>
      <c r="H40"/>
    </row>
    <row r="41" spans="1:8" x14ac:dyDescent="0.35">
      <c r="A41"/>
      <c r="B41"/>
      <c r="C41"/>
      <c r="D41"/>
      <c r="E41" s="28"/>
      <c r="F41"/>
      <c r="G41"/>
      <c r="H41"/>
    </row>
    <row r="42" spans="1:8" x14ac:dyDescent="0.35">
      <c r="A42"/>
      <c r="B42"/>
      <c r="C42"/>
      <c r="D42"/>
      <c r="E42"/>
      <c r="F42"/>
      <c r="G42"/>
      <c r="H42"/>
    </row>
    <row r="43" spans="1:8" x14ac:dyDescent="0.35">
      <c r="A43"/>
      <c r="B43"/>
      <c r="C43"/>
      <c r="D43"/>
      <c r="E43"/>
      <c r="F43"/>
      <c r="G43"/>
      <c r="H43"/>
    </row>
    <row r="44" spans="1:8" x14ac:dyDescent="0.35">
      <c r="A44"/>
      <c r="B44"/>
      <c r="C44"/>
      <c r="D44"/>
      <c r="E44"/>
      <c r="F44"/>
      <c r="G44"/>
      <c r="H44"/>
    </row>
    <row r="45" spans="1:8" x14ac:dyDescent="0.35">
      <c r="A45"/>
      <c r="B45"/>
      <c r="C45"/>
      <c r="D45"/>
      <c r="E45"/>
      <c r="F45"/>
      <c r="G45"/>
      <c r="H45"/>
    </row>
    <row r="46" spans="1:8" x14ac:dyDescent="0.35">
      <c r="A46"/>
      <c r="B46"/>
      <c r="C46"/>
      <c r="D46"/>
      <c r="E46"/>
      <c r="F46"/>
      <c r="G46"/>
      <c r="H46"/>
    </row>
    <row r="47" spans="1:8" x14ac:dyDescent="0.35">
      <c r="A47"/>
      <c r="B47"/>
      <c r="C47"/>
      <c r="D47"/>
      <c r="E47"/>
      <c r="F47"/>
      <c r="G47"/>
      <c r="H47"/>
    </row>
    <row r="48" spans="1:8" x14ac:dyDescent="0.35">
      <c r="A48"/>
      <c r="B48"/>
      <c r="C48"/>
      <c r="D48"/>
      <c r="E48"/>
      <c r="F48"/>
      <c r="G48"/>
      <c r="H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</sheetData>
  <mergeCells count="17">
    <mergeCell ref="J5:L5"/>
    <mergeCell ref="A16:A17"/>
    <mergeCell ref="B16:B17"/>
    <mergeCell ref="A6:G6"/>
    <mergeCell ref="A10:G10"/>
    <mergeCell ref="A24:A25"/>
    <mergeCell ref="B24:B25"/>
    <mergeCell ref="A26:A27"/>
    <mergeCell ref="B26:B27"/>
    <mergeCell ref="A28:A31"/>
    <mergeCell ref="B28:B31"/>
    <mergeCell ref="A23:G23"/>
    <mergeCell ref="A20:A21"/>
    <mergeCell ref="B20:B21"/>
    <mergeCell ref="A2:H2"/>
    <mergeCell ref="A11:A12"/>
    <mergeCell ref="B11:B12"/>
  </mergeCells>
  <hyperlinks>
    <hyperlink ref="B36" r:id="rId1" display="https://www.eau-seine-normandie.fr/sites/public_file/12e-programme/FORMULAIRES/12e_Annexe_2_ANIMATION_Budget_previsionnel_realise_AIDE_REEL_VF.xlsx" xr:uid="{00000000-0004-0000-0000-000000000000}"/>
  </hyperlinks>
  <pageMargins left="0.7" right="0.7" top="0.75" bottom="0.75" header="0.51180555555555496" footer="0.51180555555555496"/>
  <pageSetup paperSize="9" scale="45" firstPageNumber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0C1B-FC78-470B-820F-D139832E6B1D}">
  <dimension ref="A1:N26"/>
  <sheetViews>
    <sheetView tabSelected="1" zoomScale="48" workbookViewId="0">
      <selection activeCell="D18" sqref="D18"/>
    </sheetView>
  </sheetViews>
  <sheetFormatPr baseColWidth="10" defaultColWidth="9.1796875" defaultRowHeight="14.5" x14ac:dyDescent="0.35"/>
  <cols>
    <col min="1" max="1" width="50.54296875" style="1" customWidth="1"/>
    <col min="2" max="2" width="40.81640625" style="1" customWidth="1"/>
    <col min="3" max="3" width="13.26953125" style="1" customWidth="1"/>
    <col min="4" max="4" width="9.26953125" style="1" customWidth="1"/>
    <col min="5" max="7" width="18.453125" style="1" customWidth="1"/>
    <col min="8" max="8" width="21.54296875" customWidth="1"/>
    <col min="9" max="9" width="16.54296875" customWidth="1"/>
    <col min="10" max="10" width="27.81640625" customWidth="1"/>
    <col min="11" max="11" width="26" customWidth="1"/>
    <col min="12" max="12" width="15.54296875" customWidth="1"/>
    <col min="13" max="1023" width="10.7265625" customWidth="1"/>
  </cols>
  <sheetData>
    <row r="1" spans="1:14" x14ac:dyDescent="0.35">
      <c r="A1" s="1" t="s">
        <v>18</v>
      </c>
    </row>
    <row r="2" spans="1:14" ht="34.9" customHeight="1" x14ac:dyDescent="0.55000000000000004">
      <c r="A2" s="63" t="s">
        <v>17</v>
      </c>
      <c r="B2" s="63"/>
      <c r="C2" s="63"/>
      <c r="D2" s="63"/>
      <c r="E2" s="63"/>
      <c r="F2" s="63"/>
      <c r="G2" s="63"/>
    </row>
    <row r="3" spans="1:14" x14ac:dyDescent="0.35">
      <c r="A3"/>
      <c r="B3"/>
      <c r="C3"/>
      <c r="D3"/>
      <c r="E3" s="28"/>
      <c r="F3"/>
      <c r="G3"/>
    </row>
    <row r="4" spans="1:14" x14ac:dyDescent="0.35">
      <c r="A4"/>
      <c r="B4"/>
      <c r="C4"/>
      <c r="D4"/>
      <c r="E4" s="28"/>
      <c r="F4"/>
      <c r="G4"/>
    </row>
    <row r="5" spans="1:14" ht="15" thickBot="1" x14ac:dyDescent="0.4">
      <c r="A5"/>
      <c r="B5"/>
      <c r="C5"/>
      <c r="D5"/>
      <c r="E5" s="28"/>
      <c r="F5"/>
      <c r="G5"/>
    </row>
    <row r="6" spans="1:14" ht="24" thickBot="1" x14ac:dyDescent="0.4">
      <c r="A6" s="72" t="s">
        <v>36</v>
      </c>
      <c r="B6" s="73"/>
      <c r="C6" s="74" t="s">
        <v>37</v>
      </c>
      <c r="D6" s="75"/>
      <c r="E6" s="75"/>
      <c r="F6" s="75"/>
      <c r="G6" s="75"/>
      <c r="H6" s="75"/>
      <c r="I6" s="75"/>
      <c r="J6" s="75"/>
      <c r="K6" s="75"/>
      <c r="L6" s="76"/>
      <c r="M6" s="77"/>
    </row>
    <row r="7" spans="1:14" ht="15" thickBot="1" x14ac:dyDescent="0.4">
      <c r="A7" s="73"/>
      <c r="B7" s="73"/>
      <c r="C7" s="73"/>
      <c r="D7" s="78"/>
      <c r="E7" s="78"/>
      <c r="F7" s="78"/>
      <c r="G7" s="73"/>
      <c r="H7" s="73"/>
      <c r="I7" s="73"/>
      <c r="J7" s="73"/>
      <c r="K7" s="73"/>
      <c r="L7" s="73"/>
      <c r="M7" s="73"/>
    </row>
    <row r="8" spans="1:14" ht="25.5" thickBot="1" x14ac:dyDescent="0.4">
      <c r="A8" s="79" t="s">
        <v>38</v>
      </c>
      <c r="B8" s="73"/>
      <c r="C8" s="73"/>
      <c r="D8" s="78"/>
      <c r="E8" s="78"/>
      <c r="F8" s="78"/>
      <c r="G8" s="73"/>
      <c r="H8" s="73"/>
      <c r="I8" s="73"/>
      <c r="J8" s="73"/>
      <c r="K8" s="73"/>
      <c r="L8" s="73"/>
      <c r="M8" s="73"/>
      <c r="N8" s="73"/>
    </row>
    <row r="9" spans="1:14" ht="33.75" customHeight="1" x14ac:dyDescent="0.35">
      <c r="A9" s="73"/>
      <c r="B9" s="73"/>
      <c r="C9" s="73"/>
      <c r="D9" s="78"/>
      <c r="E9" s="80" t="s">
        <v>39</v>
      </c>
      <c r="F9" s="80"/>
      <c r="G9" s="80"/>
      <c r="H9" s="80"/>
      <c r="I9" s="80"/>
      <c r="J9" s="81" t="s">
        <v>40</v>
      </c>
      <c r="K9" s="82" t="s">
        <v>41</v>
      </c>
      <c r="L9" s="82"/>
      <c r="M9" s="81" t="s">
        <v>42</v>
      </c>
      <c r="N9" s="81"/>
    </row>
    <row r="10" spans="1:14" ht="39.5" thickBot="1" x14ac:dyDescent="0.4">
      <c r="A10" s="73"/>
      <c r="B10" s="73"/>
      <c r="C10" s="73"/>
      <c r="D10" s="78"/>
      <c r="E10" s="83" t="s">
        <v>43</v>
      </c>
      <c r="F10" s="83" t="s">
        <v>44</v>
      </c>
      <c r="G10" s="83" t="s">
        <v>45</v>
      </c>
      <c r="H10" s="84" t="s">
        <v>46</v>
      </c>
      <c r="I10" s="84"/>
      <c r="J10" s="85"/>
      <c r="K10" s="83" t="s">
        <v>47</v>
      </c>
      <c r="L10" s="86" t="s">
        <v>48</v>
      </c>
      <c r="M10" s="87" t="s">
        <v>49</v>
      </c>
      <c r="N10" s="87" t="s">
        <v>50</v>
      </c>
    </row>
    <row r="11" spans="1:14" ht="29.25" customHeight="1" thickBot="1" x14ac:dyDescent="0.4">
      <c r="A11" s="88" t="s">
        <v>51</v>
      </c>
      <c r="B11" s="89" t="s">
        <v>52</v>
      </c>
      <c r="C11" s="90"/>
      <c r="D11" s="91"/>
      <c r="E11" s="92"/>
      <c r="F11" s="92"/>
      <c r="G11" s="92"/>
      <c r="H11" s="93">
        <f>SUM(E11:G11)</f>
        <v>0</v>
      </c>
      <c r="I11" s="94">
        <f>SUM(H11:H14)</f>
        <v>0</v>
      </c>
      <c r="J11" s="95">
        <f>IF(I11&lt;150,I11,150)</f>
        <v>0</v>
      </c>
      <c r="K11" s="96">
        <v>450</v>
      </c>
      <c r="L11" s="97">
        <f>K11*I11</f>
        <v>0</v>
      </c>
      <c r="M11" s="98">
        <f>IF(K11&lt;450,K11,450)</f>
        <v>450</v>
      </c>
      <c r="N11" s="99">
        <f>(M11*J11)</f>
        <v>0</v>
      </c>
    </row>
    <row r="12" spans="1:14" ht="29.25" customHeight="1" thickBot="1" x14ac:dyDescent="0.4">
      <c r="A12" s="88"/>
      <c r="B12" s="100" t="s">
        <v>53</v>
      </c>
      <c r="C12" s="101"/>
      <c r="D12" s="102"/>
      <c r="E12" s="103"/>
      <c r="F12" s="103"/>
      <c r="G12" s="103"/>
      <c r="H12" s="104">
        <f>SUM(E12:G12)</f>
        <v>0</v>
      </c>
      <c r="I12" s="105"/>
      <c r="J12" s="95"/>
      <c r="K12" s="96"/>
      <c r="L12" s="97"/>
      <c r="M12" s="98"/>
      <c r="N12" s="99"/>
    </row>
    <row r="13" spans="1:14" ht="29.25" customHeight="1" thickBot="1" x14ac:dyDescent="0.4">
      <c r="A13" s="88"/>
      <c r="B13" s="100" t="s">
        <v>54</v>
      </c>
      <c r="C13" s="101"/>
      <c r="D13" s="102"/>
      <c r="E13" s="103"/>
      <c r="F13" s="103"/>
      <c r="G13" s="103"/>
      <c r="H13" s="104">
        <f>SUM(E13:G13)</f>
        <v>0</v>
      </c>
      <c r="I13" s="105"/>
      <c r="J13" s="95"/>
      <c r="K13" s="96"/>
      <c r="L13" s="97"/>
      <c r="M13" s="98"/>
      <c r="N13" s="99"/>
    </row>
    <row r="14" spans="1:14" ht="29.25" customHeight="1" thickBot="1" x14ac:dyDescent="0.4">
      <c r="A14" s="88"/>
      <c r="B14" s="106" t="s">
        <v>55</v>
      </c>
      <c r="C14" s="107"/>
      <c r="D14" s="108"/>
      <c r="E14" s="109"/>
      <c r="F14" s="109"/>
      <c r="G14" s="109"/>
      <c r="H14" s="110">
        <f>SUM(E14:G14)</f>
        <v>0</v>
      </c>
      <c r="I14" s="111"/>
      <c r="J14" s="95"/>
      <c r="K14" s="96"/>
      <c r="L14" s="97"/>
      <c r="M14" s="98"/>
      <c r="N14" s="99"/>
    </row>
    <row r="15" spans="1:14" x14ac:dyDescent="0.35">
      <c r="A15" s="73"/>
      <c r="B15" s="73"/>
      <c r="C15" s="73"/>
      <c r="D15" s="78"/>
      <c r="E15" s="78"/>
      <c r="F15" s="78"/>
      <c r="G15" s="73"/>
      <c r="H15" s="73"/>
      <c r="I15" s="73"/>
      <c r="J15" s="73"/>
      <c r="K15" s="73"/>
      <c r="L15" s="73"/>
      <c r="M15" s="73"/>
      <c r="N15" s="73"/>
    </row>
    <row r="16" spans="1:14" ht="15" thickBot="1" x14ac:dyDescent="0.4">
      <c r="A16" s="73"/>
      <c r="B16" s="73"/>
      <c r="C16" s="73"/>
      <c r="D16" s="78"/>
      <c r="E16" s="78"/>
      <c r="F16" s="78"/>
      <c r="G16" s="73"/>
      <c r="H16" s="73"/>
      <c r="I16" s="73"/>
      <c r="J16" s="73"/>
      <c r="K16" s="73"/>
      <c r="L16" s="73"/>
      <c r="M16" s="73"/>
      <c r="N16" s="73"/>
    </row>
    <row r="17" spans="1:14" x14ac:dyDescent="0.35">
      <c r="A17" s="73"/>
      <c r="B17" s="73"/>
      <c r="C17" s="73"/>
      <c r="D17" s="78"/>
      <c r="E17" s="80" t="s">
        <v>41</v>
      </c>
      <c r="F17" s="80"/>
      <c r="G17" s="80"/>
      <c r="H17" s="80"/>
      <c r="I17" s="80"/>
      <c r="J17" s="112" t="s">
        <v>56</v>
      </c>
      <c r="K17" s="113"/>
      <c r="L17" s="73"/>
      <c r="M17" s="114" t="s">
        <v>57</v>
      </c>
      <c r="N17" s="115" t="s">
        <v>58</v>
      </c>
    </row>
    <row r="18" spans="1:14" ht="35.25" customHeight="1" thickBot="1" x14ac:dyDescent="0.4">
      <c r="A18" s="73"/>
      <c r="B18" s="73"/>
      <c r="C18" s="73"/>
      <c r="D18" s="78"/>
      <c r="E18" s="83" t="s">
        <v>43</v>
      </c>
      <c r="F18" s="83" t="s">
        <v>44</v>
      </c>
      <c r="G18" s="83" t="s">
        <v>45</v>
      </c>
      <c r="H18" s="84" t="s">
        <v>46</v>
      </c>
      <c r="I18" s="84"/>
      <c r="J18" s="116"/>
      <c r="K18" s="113"/>
      <c r="L18" s="73"/>
      <c r="M18" s="117"/>
      <c r="N18" s="118"/>
    </row>
    <row r="19" spans="1:14" ht="33" customHeight="1" x14ac:dyDescent="0.35">
      <c r="A19" s="119" t="s">
        <v>59</v>
      </c>
      <c r="B19" s="120" t="s">
        <v>60</v>
      </c>
      <c r="C19" s="121"/>
      <c r="D19" s="122"/>
      <c r="E19" s="123"/>
      <c r="F19" s="124"/>
      <c r="G19" s="123"/>
      <c r="H19" s="125">
        <f>SUM(E19:G19)</f>
        <v>0</v>
      </c>
      <c r="I19" s="126">
        <f>H19+H20+H21</f>
        <v>0</v>
      </c>
      <c r="J19" s="127">
        <f>IF(I19&lt;16500,I19,16500)</f>
        <v>0</v>
      </c>
      <c r="K19" s="113"/>
      <c r="L19" s="128" t="s">
        <v>61</v>
      </c>
      <c r="M19" s="129">
        <f>L11</f>
        <v>0</v>
      </c>
      <c r="N19" s="130">
        <f>N11</f>
        <v>0</v>
      </c>
    </row>
    <row r="20" spans="1:14" ht="33" customHeight="1" thickBot="1" x14ac:dyDescent="0.4">
      <c r="A20" s="131"/>
      <c r="B20" s="132" t="s">
        <v>62</v>
      </c>
      <c r="C20" s="133"/>
      <c r="D20" s="134"/>
      <c r="E20" s="135"/>
      <c r="F20" s="136"/>
      <c r="G20" s="135"/>
      <c r="H20" s="137">
        <f>SUM(E20:G20)</f>
        <v>0</v>
      </c>
      <c r="I20" s="138"/>
      <c r="J20" s="139"/>
      <c r="K20" s="73"/>
      <c r="L20" s="140" t="s">
        <v>59</v>
      </c>
      <c r="M20" s="141">
        <f>I19</f>
        <v>0</v>
      </c>
      <c r="N20" s="142">
        <f>J19</f>
        <v>0</v>
      </c>
    </row>
    <row r="21" spans="1:14" ht="33" customHeight="1" thickBot="1" x14ac:dyDescent="0.4">
      <c r="A21" s="143"/>
      <c r="B21" s="144" t="s">
        <v>63</v>
      </c>
      <c r="C21" s="145"/>
      <c r="D21" s="146"/>
      <c r="E21" s="147"/>
      <c r="F21" s="148"/>
      <c r="G21" s="147"/>
      <c r="H21" s="149">
        <f>SUM(E21:G21)</f>
        <v>0</v>
      </c>
      <c r="I21" s="150"/>
      <c r="J21" s="151"/>
      <c r="K21" s="73"/>
      <c r="L21" s="152" t="s">
        <v>64</v>
      </c>
      <c r="M21" s="153">
        <f>M19+M20</f>
        <v>0</v>
      </c>
      <c r="N21" s="154">
        <f>N19+N20</f>
        <v>0</v>
      </c>
    </row>
    <row r="22" spans="1:14" x14ac:dyDescent="0.35">
      <c r="A22" s="73"/>
      <c r="B22" s="73"/>
      <c r="C22" s="73"/>
      <c r="D22" s="78"/>
      <c r="E22" s="78"/>
      <c r="F22" s="78"/>
      <c r="G22" s="73"/>
      <c r="H22" s="73"/>
      <c r="I22" s="73"/>
      <c r="J22" s="73"/>
      <c r="K22" s="73"/>
      <c r="L22" s="73"/>
      <c r="M22" s="73"/>
      <c r="N22" s="73"/>
    </row>
    <row r="23" spans="1:14" ht="15" thickBot="1" x14ac:dyDescent="0.4">
      <c r="A23" s="73"/>
      <c r="B23" s="73"/>
      <c r="C23" s="73"/>
      <c r="D23" s="78"/>
      <c r="E23" s="78"/>
      <c r="F23" s="78"/>
      <c r="G23" s="73"/>
      <c r="H23" s="73"/>
      <c r="I23" s="73"/>
      <c r="J23" s="73"/>
      <c r="K23" s="73"/>
      <c r="L23" s="73"/>
      <c r="M23" s="73"/>
      <c r="N23" s="73"/>
    </row>
    <row r="24" spans="1:14" ht="27.75" customHeight="1" x14ac:dyDescent="0.35">
      <c r="A24" s="73"/>
      <c r="B24" s="155" t="s">
        <v>65</v>
      </c>
      <c r="C24" s="156" t="s">
        <v>66</v>
      </c>
      <c r="D24" s="157" t="s">
        <v>67</v>
      </c>
      <c r="E24" s="158"/>
      <c r="F24" s="159"/>
      <c r="G24" s="160" t="s">
        <v>68</v>
      </c>
      <c r="H24" s="156" t="s">
        <v>69</v>
      </c>
      <c r="I24" s="155" t="s">
        <v>70</v>
      </c>
      <c r="J24" s="73"/>
      <c r="K24" s="73"/>
      <c r="L24" s="73"/>
      <c r="M24" s="73"/>
      <c r="N24" s="73"/>
    </row>
    <row r="25" spans="1:14" ht="27.75" customHeight="1" thickBot="1" x14ac:dyDescent="0.4">
      <c r="A25" s="73"/>
      <c r="B25" s="161"/>
      <c r="C25" s="162"/>
      <c r="D25" s="163" t="s">
        <v>71</v>
      </c>
      <c r="E25" s="164" t="s">
        <v>71</v>
      </c>
      <c r="F25" s="163" t="s">
        <v>71</v>
      </c>
      <c r="G25" s="165"/>
      <c r="H25" s="162"/>
      <c r="I25" s="166"/>
      <c r="J25" s="73"/>
      <c r="K25" s="73"/>
      <c r="L25" s="73"/>
      <c r="M25" s="73"/>
      <c r="N25" s="73"/>
    </row>
    <row r="26" spans="1:14" ht="27" customHeight="1" thickBot="1" x14ac:dyDescent="0.4">
      <c r="A26" s="167" t="s">
        <v>72</v>
      </c>
      <c r="B26" s="168">
        <f>M21*0.8</f>
        <v>0</v>
      </c>
      <c r="C26" s="169">
        <f>N21*0.5</f>
        <v>0</v>
      </c>
      <c r="D26" s="170"/>
      <c r="E26" s="170"/>
      <c r="F26" s="170"/>
      <c r="G26" s="171">
        <f>SUM(C26:F26)</f>
        <v>0</v>
      </c>
      <c r="H26" s="172" t="e">
        <f>C26/M21</f>
        <v>#DIV/0!</v>
      </c>
      <c r="I26" s="168">
        <f>M21-G26</f>
        <v>0</v>
      </c>
      <c r="J26" s="73"/>
      <c r="K26" s="73"/>
      <c r="L26" s="73"/>
      <c r="M26" s="73"/>
      <c r="N26" s="73"/>
    </row>
  </sheetData>
  <mergeCells count="35">
    <mergeCell ref="B24:B25"/>
    <mergeCell ref="C24:C25"/>
    <mergeCell ref="D24:F24"/>
    <mergeCell ref="G24:G25"/>
    <mergeCell ref="H24:H25"/>
    <mergeCell ref="I24:I25"/>
    <mergeCell ref="A19:A21"/>
    <mergeCell ref="B19:D19"/>
    <mergeCell ref="I19:I21"/>
    <mergeCell ref="J19:J21"/>
    <mergeCell ref="B20:D20"/>
    <mergeCell ref="B21:D21"/>
    <mergeCell ref="M11:M14"/>
    <mergeCell ref="N11:N14"/>
    <mergeCell ref="B12:D12"/>
    <mergeCell ref="B13:D13"/>
    <mergeCell ref="B14:D14"/>
    <mergeCell ref="E17:I17"/>
    <mergeCell ref="J17:J18"/>
    <mergeCell ref="M17:M18"/>
    <mergeCell ref="N17:N18"/>
    <mergeCell ref="H18:I18"/>
    <mergeCell ref="A11:A14"/>
    <mergeCell ref="B11:D11"/>
    <mergeCell ref="I11:I14"/>
    <mergeCell ref="J11:J14"/>
    <mergeCell ref="K11:K14"/>
    <mergeCell ref="L11:L14"/>
    <mergeCell ref="A2:G2"/>
    <mergeCell ref="C6:L6"/>
    <mergeCell ref="E9:I9"/>
    <mergeCell ref="J9:J10"/>
    <mergeCell ref="K9:L9"/>
    <mergeCell ref="M9:N9"/>
    <mergeCell ref="H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Agence Seine-Normandie</vt:lpstr>
      <vt:lpstr>Agence  Loire-Bretagne</vt:lpstr>
    </vt:vector>
  </TitlesOfParts>
  <Company>Agence de l'Eau Artois-Picardie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s.berzinger</dc:creator>
  <cp:lastModifiedBy>Mathilde GARION</cp:lastModifiedBy>
  <cp:revision>1</cp:revision>
  <cp:lastPrinted>2023-04-24T09:02:08Z</cp:lastPrinted>
  <dcterms:created xsi:type="dcterms:W3CDTF">2019-02-28T14:21:59Z</dcterms:created>
  <dcterms:modified xsi:type="dcterms:W3CDTF">2026-03-25T07:25:30Z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Agence de l'Eau Artois-Picardie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