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srise\g-diffusion\p-publications\a-AGRESTE_ESSENTIEL\f-2025\b-bovins_lait\m-maquette\c-AMG-15-MAI-2025\"/>
    </mc:Choice>
  </mc:AlternateContent>
  <bookViews>
    <workbookView xWindow="0" yWindow="0" windowWidth="28800" windowHeight="12105"/>
  </bookViews>
  <sheets>
    <sheet name="Feuil1" sheetId="13" r:id="rId1"/>
    <sheet name="TAB1" sheetId="1" r:id="rId2"/>
    <sheet name="GRAPH1" sheetId="2" r:id="rId3"/>
    <sheet name="GRAPH2" sheetId="3" r:id="rId4"/>
    <sheet name="GRAPH3" sheetId="4" r:id="rId5"/>
    <sheet name="TAB2" sheetId="5" r:id="rId6"/>
    <sheet name="GRAPH4" sheetId="6" r:id="rId7"/>
    <sheet name="TAB3" sheetId="7" r:id="rId8"/>
    <sheet name="TAB4" sheetId="8" r:id="rId9"/>
    <sheet name="TAB5" sheetId="9" r:id="rId10"/>
    <sheet name="TAB6" sheetId="10" r:id="rId11"/>
    <sheet name="NON-GRAPH5" sheetId="11" r:id="rId12"/>
    <sheet name="GRAPH6" sheetId="12" r:id="rId13"/>
  </sheets>
  <externalReferences>
    <externalReference r:id="rId14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C15" i="9" l="1"/>
  <c r="C14" i="9"/>
  <c r="C13" i="9"/>
  <c r="C10" i="9"/>
  <c r="C9" i="9"/>
  <c r="N9" i="4"/>
  <c r="M9" i="4"/>
  <c r="L9" i="4"/>
  <c r="K9" i="4"/>
  <c r="J9" i="4"/>
  <c r="O8" i="4"/>
  <c r="O7" i="4"/>
  <c r="O9" i="4" s="1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D12" i="1"/>
  <c r="F12" i="1"/>
  <c r="F14" i="1"/>
  <c r="F8" i="1"/>
  <c r="F7" i="1"/>
  <c r="F9" i="1"/>
  <c r="F10" i="1"/>
  <c r="F13" i="1"/>
  <c r="F11" i="1"/>
</calcChain>
</file>

<file path=xl/sharedStrings.xml><?xml version="1.0" encoding="utf-8"?>
<sst xmlns="http://schemas.openxmlformats.org/spreadsheetml/2006/main" count="242" uniqueCount="176">
  <si>
    <t>Vaches laitières (VL)</t>
  </si>
  <si>
    <t>dont VL Bio ou en conversion</t>
  </si>
  <si>
    <t>Part VL/ département dans la région</t>
  </si>
  <si>
    <t>Part en France métro.</t>
  </si>
  <si>
    <t>Rang national</t>
  </si>
  <si>
    <t>Calvados</t>
  </si>
  <si>
    <t>Eure</t>
  </si>
  <si>
    <t>Manche</t>
  </si>
  <si>
    <t>Orne</t>
  </si>
  <si>
    <t>Seine-Maritime</t>
  </si>
  <si>
    <t>Normandie</t>
  </si>
  <si>
    <t>Bretagne</t>
  </si>
  <si>
    <t>_</t>
  </si>
  <si>
    <t>France</t>
  </si>
  <si>
    <t>Sources : Agreste - Statistique Agricole Annuelle (SAA) 2023 - Agence Bio 2023</t>
  </si>
  <si>
    <r>
      <t>12</t>
    </r>
    <r>
      <rPr>
        <vertAlign val="superscript"/>
        <sz val="10"/>
        <rFont val="Marianne"/>
        <family val="3"/>
      </rPr>
      <t>ème</t>
    </r>
    <r>
      <rPr>
        <sz val="10"/>
        <rFont val="Marianne"/>
        <family val="3"/>
      </rPr>
      <t xml:space="preserve"> dpt</t>
    </r>
  </si>
  <si>
    <r>
      <t>35</t>
    </r>
    <r>
      <rPr>
        <vertAlign val="superscript"/>
        <sz val="10"/>
        <rFont val="Marianne"/>
        <family val="3"/>
      </rPr>
      <t>ème</t>
    </r>
    <r>
      <rPr>
        <sz val="10"/>
        <rFont val="Marianne"/>
        <family val="3"/>
      </rPr>
      <t xml:space="preserve"> dpt</t>
    </r>
  </si>
  <si>
    <r>
      <t>1</t>
    </r>
    <r>
      <rPr>
        <b/>
        <vertAlign val="superscript"/>
        <sz val="10"/>
        <rFont val="Marianne"/>
        <family val="3"/>
      </rPr>
      <t>er</t>
    </r>
    <r>
      <rPr>
        <b/>
        <sz val="10"/>
        <rFont val="Marianne"/>
        <family val="3"/>
      </rPr>
      <t xml:space="preserve"> dpt.</t>
    </r>
  </si>
  <si>
    <r>
      <t>9</t>
    </r>
    <r>
      <rPr>
        <vertAlign val="superscript"/>
        <sz val="10"/>
        <rFont val="Marianne"/>
        <family val="3"/>
      </rPr>
      <t>ème</t>
    </r>
    <r>
      <rPr>
        <sz val="10"/>
        <rFont val="Marianne"/>
        <family val="3"/>
      </rPr>
      <t xml:space="preserve"> dpt</t>
    </r>
  </si>
  <si>
    <r>
      <t>14</t>
    </r>
    <r>
      <rPr>
        <vertAlign val="superscript"/>
        <sz val="10"/>
        <rFont val="Marianne"/>
        <family val="3"/>
      </rPr>
      <t>ème</t>
    </r>
    <r>
      <rPr>
        <sz val="10"/>
        <rFont val="Marianne"/>
        <family val="3"/>
      </rPr>
      <t xml:space="preserve"> dpt</t>
    </r>
  </si>
  <si>
    <r>
      <t>2</t>
    </r>
    <r>
      <rPr>
        <b/>
        <vertAlign val="superscript"/>
        <sz val="10"/>
        <rFont val="Marianne"/>
        <family val="3"/>
      </rPr>
      <t>ème</t>
    </r>
    <r>
      <rPr>
        <b/>
        <sz val="10"/>
        <rFont val="Marianne"/>
        <family val="3"/>
      </rPr>
      <t xml:space="preserve"> Rég.</t>
    </r>
  </si>
  <si>
    <r>
      <t>1</t>
    </r>
    <r>
      <rPr>
        <b/>
        <vertAlign val="superscript"/>
        <sz val="10"/>
        <rFont val="Marianne"/>
        <family val="3"/>
      </rPr>
      <t>ère</t>
    </r>
    <r>
      <rPr>
        <b/>
        <sz val="10"/>
        <rFont val="Marianne"/>
        <family val="3"/>
      </rPr>
      <t xml:space="preserve"> Rég.</t>
    </r>
  </si>
  <si>
    <t>Effectifs de vaches laitières dont Bio  en nombre de têtes en Normandie et en France en 2023 (en nombre de têtes)</t>
  </si>
  <si>
    <t>FRANCE MÉTRO,</t>
  </si>
  <si>
    <t xml:space="preserve">Source : Agreste - Statistique Agricole Annuelle </t>
  </si>
  <si>
    <t>Base 100</t>
  </si>
  <si>
    <t>France métro.</t>
  </si>
  <si>
    <t>Source : Agreste - Statistique Agricole Annuelle</t>
  </si>
  <si>
    <t>Évolution des effectifs de bovins lait en Normandie et en France métropolitaine de 2010 à 2023 (base 100 en 2010)</t>
  </si>
  <si>
    <t>Cheptel et Production en Normandie de 2010 à 2023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</si>
  <si>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</si>
  <si>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</si>
  <si>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</si>
  <si>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</si>
  <si>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</si>
  <si>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</si>
  <si>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</si>
  <si>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</si>
  <si>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</si>
  <si>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</si>
  <si>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</si>
  <si>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</si>
  <si>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</si>
  <si>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</si>
  <si>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Effectifs de vaches laitières en Normandie</t>
  </si>
  <si>
    <t>Production de lait de vache en Normandie (en l)</t>
  </si>
  <si>
    <t>Effectifs de vaches laitières en France métro.</t>
  </si>
  <si>
    <t>Production de lait de vache en France métro. (en l)</t>
  </si>
  <si>
    <t>Base 100 en 2010</t>
  </si>
  <si>
    <t>Production de lait de vache en Normandie</t>
  </si>
  <si>
    <t>Production de lait de vache en France métro.</t>
  </si>
  <si>
    <t>Sources : Agreste - Statistique Agricole Annuelle - Enquête annuelle laitière</t>
  </si>
  <si>
    <t>Évolution des effectifs de vaches laitières, de la production de lait et du prix du lait depuis 2010 en Normandie et en France (base 100 en 2010)</t>
  </si>
  <si>
    <t>Effectifs de bovins lait AB ou en conversion par département en 2023 (en nombre de têtes)</t>
  </si>
  <si>
    <t>Vaches laitières AB</t>
  </si>
  <si>
    <t>Vaches laitières en conversion</t>
  </si>
  <si>
    <t>Total vaches laitières AB et en conversion</t>
  </si>
  <si>
    <t>Source : Agence Bio 2023</t>
  </si>
  <si>
    <t xml:space="preserve">  </t>
  </si>
  <si>
    <t>Note : aucune vache laitière en conversion en Seine-Maritime et dans l’Eure en 2023</t>
  </si>
  <si>
    <t>Évolution du nombre d'exploitations élevant des vaches laitières en 2000, 2010 et 2020 en Normandie</t>
  </si>
  <si>
    <t>Exploitations</t>
  </si>
  <si>
    <t>Répartition des effectifs
de vaches laitières</t>
  </si>
  <si>
    <t>Exploitations ayant au moins une vache laitière</t>
  </si>
  <si>
    <t>-</t>
  </si>
  <si>
    <r>
      <rPr>
        <sz val="11"/>
        <color theme="1"/>
        <rFont val="Marianne"/>
        <family val="3"/>
      </rPr>
      <t>dont :</t>
    </r>
    <r>
      <rPr>
        <b/>
        <sz val="11"/>
        <color theme="1"/>
        <rFont val="Marianne"/>
        <family val="3"/>
      </rPr>
      <t xml:space="preserve"> spécialisées bovins lait</t>
    </r>
  </si>
  <si>
    <t xml:space="preserve">           spécialisées bovins mixte</t>
  </si>
  <si>
    <t xml:space="preserve">           spécialisées polyculture, polyélevage et autres</t>
  </si>
  <si>
    <t>Source : Agreste - Recensements Agricoles (RA)</t>
  </si>
  <si>
    <t>Exploitations élevant des vaches laitières selon le cahier des charges Bio</t>
  </si>
  <si>
    <t>Évolution  du nombre d'exploitations élevant des vaches laitières selon le cahier des charges Bio et effectifs de vaches laitières bio et en conversion en Normandie entre 2010 et 2023</t>
  </si>
  <si>
    <t xml:space="preserve">  Source : Agence Bio</t>
  </si>
  <si>
    <t>Principaux indicateurs selon la spécialisation des exploitations normandes en 2023</t>
  </si>
  <si>
    <t>Orientation</t>
  </si>
  <si>
    <t>EBE* en milliers d'€</t>
  </si>
  <si>
    <t>EBE/ETP non salarié</t>
  </si>
  <si>
    <t>RCAI**/ETP non salarié</t>
  </si>
  <si>
    <t>en milliers d'€</t>
  </si>
  <si>
    <t>Evol. 23/22 (%)</t>
  </si>
  <si>
    <t>Céréales et oléoprotéagineux</t>
  </si>
  <si>
    <t>Autres grandes cultures</t>
  </si>
  <si>
    <t>Bovins lait</t>
  </si>
  <si>
    <t>Bovins viande</t>
  </si>
  <si>
    <t>Bovins mixte</t>
  </si>
  <si>
    <t>Polyculture polyélevage</t>
  </si>
  <si>
    <t>Ensemble</t>
  </si>
  <si>
    <t>Notes : * EBE = Excédent Brut d'Exploitation</t>
  </si>
  <si>
    <t>Périmètre : Exploitations moyennes et grandes</t>
  </si>
  <si>
    <t xml:space="preserve">Source : Agreste - RICA 2023 </t>
  </si>
  <si>
    <t xml:space="preserve">              ** RCAI = Résultats courants avant impôt</t>
  </si>
  <si>
    <t xml:space="preserve">              Résultats 2023 à champ complet - évolution calculée à champ constant et en € constant</t>
  </si>
  <si>
    <t>Chef ou coexploitant</t>
  </si>
  <si>
    <t>Main-d'œuvre familiale permanente</t>
  </si>
  <si>
    <t>Salarié permanent non familial</t>
  </si>
  <si>
    <t>Saisonnier ou occasionnel</t>
  </si>
  <si>
    <t>Nombre de personnes</t>
  </si>
  <si>
    <t>ETP*</t>
  </si>
  <si>
    <t>Note : *ETP : Equivalent Temps Plein</t>
  </si>
  <si>
    <t>Source : Agreste - Recensements agricoles (RA)</t>
  </si>
  <si>
    <t>Évolution  des effectifs de bovins lait (en nombre de têtes) dans les départements normands et en France métropolitaine de 2010 à 2023 (base 100 en 2010)</t>
  </si>
  <si>
    <t>Évolution  de la main d'œuvre selon le statut dans les exploitations bovins lait entre 2010 et 2020</t>
  </si>
  <si>
    <t>Les indicateurs économiques moyens des exploitations spécialisées en bovins lait en 2023 et évolution par rapport à 2022</t>
  </si>
  <si>
    <t>Évolution 2023/2022</t>
  </si>
  <si>
    <t>Surface agricole utile (SAU) (ha)</t>
  </si>
  <si>
    <t>Surface fourragère principale (SFP) (ha)</t>
  </si>
  <si>
    <t>Effectif de vaches laitières (têtes)</t>
  </si>
  <si>
    <t>Rendement en lait de vache (L/Tête)</t>
  </si>
  <si>
    <t>Production de l'exercice par UTA (k€/UTA)</t>
  </si>
  <si>
    <t>Aliment du bétail (en k€)</t>
  </si>
  <si>
    <t>Produits vétérinaire et reproduction (en k€)</t>
  </si>
  <si>
    <t>RCAI par UTA non salarié</t>
  </si>
  <si>
    <t>Endettement sur chiffre d'affaires</t>
  </si>
  <si>
    <t>Taux d'endettement</t>
  </si>
  <si>
    <t>Main d'œuvre totale (UTA)</t>
  </si>
  <si>
    <t>Main d'œuvre non salariée (UTA)</t>
  </si>
  <si>
    <t>prix moyen du lait de vache (€/1000 litres)</t>
  </si>
  <si>
    <t>Source : Agreste - Réseau d'information Comptable Agricole (RICA) Normandie - OTEX Bovins lait</t>
  </si>
  <si>
    <t>Note : Résultats 2023 à champ complet - évolution calculée à champ constant et en € constant</t>
  </si>
  <si>
    <t>Part
Normandie/
France métro.
2023</t>
  </si>
  <si>
    <t xml:space="preserve">Fromages de vaches, yc frais, fondus exclus : </t>
  </si>
  <si>
    <t xml:space="preserve">  dont fromages frais</t>
  </si>
  <si>
    <t xml:space="preserve">  dont fromages à pâtes molles</t>
  </si>
  <si>
    <t xml:space="preserve">  dont Camembert</t>
  </si>
  <si>
    <t>Laits fermentés (yaourts et autres)</t>
  </si>
  <si>
    <t>Crème conditionnée</t>
  </si>
  <si>
    <t>Beurre</t>
  </si>
  <si>
    <t>Note : * = Produits finis hors vrac fabriqués par les établissements implantés en Normandie (en tonne)</t>
  </si>
  <si>
    <t>Source : Agreste - enquête annuelle laitière</t>
  </si>
  <si>
    <t>La fabrication des principaux produits laitiers* en Normandie en 2017, 2020 et 2023</t>
  </si>
  <si>
    <t xml:space="preserve">Évolution du prix du lait à teneurs réelles* et volumes de lait pour les vaches bio et non Bio en Normandie depuis 2014 (€/1000 litres) </t>
  </si>
  <si>
    <t xml:space="preserve">Prix moyen </t>
  </si>
  <si>
    <t xml:space="preserve"> Prix du lait Bio </t>
  </si>
  <si>
    <t xml:space="preserve"> Prix du lait conventionnel</t>
  </si>
  <si>
    <t>Volume de lait Bio livré à l'industrie</t>
  </si>
  <si>
    <t>Volume de lait conventionnel livré à l'industrie</t>
  </si>
  <si>
    <t xml:space="preserve">Notes : * = Prix du lait à teneurs réelles = prix net du lait payé au producteur </t>
  </si>
  <si>
    <t>En 2014, 67,9 M de litres de lait Bio livrés à l'industrie contre 154 M en 2023 - 450 €/1000 litres payé au producteur en 2014 contre 511 € en 2023.</t>
  </si>
  <si>
    <t>En 2014, 3,67 Mds de litres de lait conventionnel livrés à l'industrie contre 3,65 Mds en 2023 – 383 €/1000 litres payé au producteur en 2014 contre 477€ en 2023.</t>
  </si>
  <si>
    <t xml:space="preserve">Source : Agreste - Enquête mensuelle laitière </t>
  </si>
  <si>
    <t xml:space="preserve">             ** = Valeur en million de litres arrondie à la centaine de milliers</t>
  </si>
  <si>
    <t xml:space="preserve">            *** = Valeur en milliard de litres arrondie à la centaine de millions</t>
  </si>
  <si>
    <t>Source : Insee - Indice des prix agricoles à la production (IPPAP) et Indice d'achat des moyens de production agricole (IPAMPA)</t>
  </si>
  <si>
    <t>IPAMPA - Aliments pour vaches laitières MAT* &gt;= 35%</t>
  </si>
  <si>
    <t>IPAPP - Lait de vache</t>
  </si>
  <si>
    <t>Évolution du prix des aliments pour vaches laitières et des prix à la production de lait de vache en France  depuis 2020 (base 100 en 2020)</t>
  </si>
  <si>
    <t xml:space="preserve">Note: *MAT : Matière azotée totale </t>
  </si>
  <si>
    <t>AGRESTE Essentiel Normandie</t>
  </si>
  <si>
    <t>Màj : 06/04/23</t>
  </si>
  <si>
    <t>Filière Bovins lait - les chiffres clés en 2021</t>
  </si>
  <si>
    <t>Chepel et production</t>
  </si>
  <si>
    <t>Cheptel et production</t>
  </si>
  <si>
    <t>Tableau</t>
  </si>
  <si>
    <t>Effectifs de bovins lait  en nombre de têtes en Normandie en 2021</t>
  </si>
  <si>
    <t>#Effectifdepartement</t>
  </si>
  <si>
    <t>Évolution des effectifs de vaches laitières en Normandie et en France de 2001 à 2021</t>
  </si>
  <si>
    <t>#Effectifnormandie</t>
  </si>
  <si>
    <t>Graphique</t>
  </si>
  <si>
    <t>Effectifs de bovins lait et production de lait depuis 2001 en Normandie (base 100 en 2001)</t>
  </si>
  <si>
    <t>#Productionnormandie</t>
  </si>
  <si>
    <t>Effectifs de bovins lait AB ou en conversion par département en 2021 (nbre de têtes)</t>
  </si>
  <si>
    <t>#EffectifABconversion</t>
  </si>
  <si>
    <t>Exploitations et économie</t>
  </si>
  <si>
    <t>#Exploitations</t>
  </si>
  <si>
    <t>Principaux indicateurs des exploitations normandes en 2021</t>
  </si>
  <si>
    <t>#Exploitationsindicateurs</t>
  </si>
  <si>
    <t>Évolution du nombre d'exploitations élevant des vaches laitières selon le cahier des charges Bio entre 2014 et 2021 en Normandie</t>
  </si>
  <si>
    <t>#Exploitationsbio</t>
  </si>
  <si>
    <t>Evolution de la main d'œuvre selon le statut dans les exploitations bovins lait entre 2010 et 2020</t>
  </si>
  <si>
    <t>#Exploitations main-oeuvre</t>
  </si>
  <si>
    <t>Transformation et prix</t>
  </si>
  <si>
    <t>Les indicateurs économiques moyens des exploitations spécialisées en 2018 et 2021</t>
  </si>
  <si>
    <t>#Exploitationsindicateurseco</t>
  </si>
  <si>
    <t>Fabrication de produits laitiers en Normandie entre 2015 et 2020</t>
  </si>
  <si>
    <t>#Fabricationproduitslaitiers</t>
  </si>
  <si>
    <t>Évolution de la livraison de lait à l'industrie et du prix net moyen du lait en Normandie entre 2008 et 2021 (base 100 en 2008)</t>
  </si>
  <si>
    <t>#Livraisonprixlait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</si>
</sst>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"/>
    <numFmt numFmtId="166" formatCode="0.0"/>
    <numFmt numFmtId="167" formatCode="###0"/>
    <numFmt numFmtId="168" formatCode="#,##0\ &quot;€&quot;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b/>
      <sz val="10"/>
      <color theme="1"/>
      <name val="Marianne"/>
      <family val="3"/>
    </font>
    <font>
      <b/>
      <i/>
      <sz val="10"/>
      <color theme="1"/>
      <name val="Marianne"/>
      <family val="3"/>
    </font>
    <font>
      <sz val="10"/>
      <color theme="1"/>
      <name val="Marianne"/>
      <family val="3"/>
    </font>
    <font>
      <i/>
      <sz val="10"/>
      <color theme="1"/>
      <name val="Marianne"/>
      <family val="3"/>
    </font>
    <font>
      <sz val="10"/>
      <name val="Marianne"/>
      <family val="3"/>
    </font>
    <font>
      <vertAlign val="superscript"/>
      <sz val="10"/>
      <name val="Marianne"/>
      <family val="3"/>
    </font>
    <font>
      <b/>
      <sz val="10"/>
      <name val="Marianne"/>
      <family val="3"/>
    </font>
    <font>
      <b/>
      <vertAlign val="superscript"/>
      <sz val="10"/>
      <name val="Marianne"/>
      <family val="3"/>
    </font>
    <font>
      <sz val="8"/>
      <color rgb="FF000000"/>
      <name val="Marianne"/>
      <family val="3"/>
    </font>
    <font>
      <b/>
      <sz val="11"/>
      <color theme="1"/>
      <name val="Marianne"/>
      <family val="3"/>
    </font>
    <font>
      <b/>
      <sz val="11"/>
      <name val="Marianne"/>
      <family val="3"/>
    </font>
    <font>
      <b/>
      <sz val="11"/>
      <color rgb="FF000000"/>
      <name val="Arial"/>
      <family val="2"/>
    </font>
    <font>
      <b/>
      <sz val="11"/>
      <color rgb="FF000000"/>
      <name val="Marianne"/>
      <family val="3"/>
    </font>
    <font>
      <b/>
      <sz val="11"/>
      <color rgb="FF333333"/>
      <name val="Marianne"/>
      <family val="3"/>
    </font>
    <font>
      <sz val="11"/>
      <color rgb="FF000000"/>
      <name val="Arial2"/>
      <family val="2"/>
    </font>
    <font>
      <sz val="11"/>
      <color rgb="FF000000"/>
      <name val="Marianne"/>
      <family val="3"/>
    </font>
    <font>
      <sz val="11"/>
      <name val="Marianne"/>
      <family val="3"/>
    </font>
    <font>
      <sz val="8"/>
      <color indexed="8"/>
      <name val="Marianne"/>
      <family val="3"/>
    </font>
    <font>
      <sz val="8"/>
      <name val="Marianne"/>
      <family val="3"/>
    </font>
    <font>
      <b/>
      <sz val="11"/>
      <color theme="0"/>
      <name val="Marianne"/>
      <family val="3"/>
    </font>
    <font>
      <sz val="9"/>
      <color theme="1"/>
      <name val="Marianne"/>
      <family val="3"/>
    </font>
    <font>
      <sz val="11"/>
      <color rgb="FFFF0000"/>
      <name val="Marianne"/>
      <family val="3"/>
    </font>
    <font>
      <sz val="8"/>
      <color theme="1"/>
      <name val="Marianne"/>
      <family val="3"/>
    </font>
    <font>
      <i/>
      <sz val="8"/>
      <color theme="1"/>
      <name val="Marianne"/>
      <family val="3"/>
    </font>
    <font>
      <sz val="10"/>
      <name val="Arial"/>
      <family val="2"/>
    </font>
    <font>
      <b/>
      <sz val="9"/>
      <color indexed="8"/>
      <name val="Marianne"/>
      <family val="3"/>
    </font>
    <font>
      <sz val="11"/>
      <color indexed="8"/>
      <name val="Marianne"/>
      <family val="3"/>
    </font>
    <font>
      <i/>
      <sz val="11"/>
      <color theme="1"/>
      <name val="Marianne"/>
      <family val="3"/>
    </font>
    <font>
      <sz val="9"/>
      <color rgb="FF000000"/>
      <name val="Marianne"/>
      <family val="3"/>
    </font>
    <font>
      <sz val="11"/>
      <color rgb="FF000000"/>
      <name val="Calibri"/>
      <family val="2"/>
      <scheme val="minor"/>
    </font>
    <font>
      <sz val="10"/>
      <color theme="1"/>
      <name val="Liberation Sans"/>
      <family val="2"/>
    </font>
    <font>
      <sz val="11"/>
      <color theme="1"/>
      <name val="Open Sans"/>
      <family val="2"/>
    </font>
    <font>
      <b/>
      <sz val="22"/>
      <color theme="1"/>
      <name val="Open Sans"/>
      <family val="2"/>
    </font>
    <font>
      <b/>
      <sz val="16"/>
      <color theme="1"/>
      <name val="Open Sans"/>
      <family val="2"/>
    </font>
    <font>
      <b/>
      <sz val="11"/>
      <name val="Open Sans"/>
      <family val="2"/>
    </font>
    <font>
      <u/>
      <sz val="11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8E86AE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8E86A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2B2B2"/>
        <bgColor rgb="FFB2B2B2"/>
      </patternFill>
    </fill>
    <fill>
      <patternFill patternType="solid">
        <fgColor theme="0"/>
        <bgColor rgb="FFB2B2B2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5" fillId="11" borderId="13"/>
    <xf numFmtId="0" fontId="18" fillId="0" borderId="13"/>
    <xf numFmtId="0" fontId="28" fillId="0" borderId="0"/>
    <xf numFmtId="0" fontId="39" fillId="0" borderId="0" applyNumberForma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/>
    </xf>
    <xf numFmtId="0" fontId="6" fillId="0" borderId="1" xfId="0" applyFont="1" applyBorder="1"/>
    <xf numFmtId="3" fontId="6" fillId="0" borderId="2" xfId="0" applyNumberFormat="1" applyFont="1" applyBorder="1"/>
    <xf numFmtId="3" fontId="7" fillId="0" borderId="3" xfId="0" applyNumberFormat="1" applyFont="1" applyBorder="1"/>
    <xf numFmtId="164" fontId="6" fillId="0" borderId="3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3" fontId="8" fillId="2" borderId="7" xfId="0" applyNumberFormat="1" applyFont="1" applyFill="1" applyBorder="1" applyAlignment="1">
      <alignment horizontal="right"/>
    </xf>
    <xf numFmtId="3" fontId="7" fillId="0" borderId="2" xfId="0" applyNumberFormat="1" applyFont="1" applyBorder="1"/>
    <xf numFmtId="3" fontId="10" fillId="2" borderId="7" xfId="0" applyNumberFormat="1" applyFont="1" applyFill="1" applyBorder="1" applyAlignment="1">
      <alignment horizontal="right"/>
    </xf>
    <xf numFmtId="0" fontId="4" fillId="3" borderId="1" xfId="0" applyFont="1" applyFill="1" applyBorder="1"/>
    <xf numFmtId="3" fontId="4" fillId="4" borderId="2" xfId="0" applyNumberFormat="1" applyFont="1" applyFill="1" applyBorder="1"/>
    <xf numFmtId="3" fontId="5" fillId="4" borderId="2" xfId="0" applyNumberFormat="1" applyFont="1" applyFill="1" applyBorder="1"/>
    <xf numFmtId="164" fontId="4" fillId="5" borderId="6" xfId="0" applyNumberFormat="1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0" fontId="4" fillId="6" borderId="1" xfId="0" applyFont="1" applyFill="1" applyBorder="1"/>
    <xf numFmtId="3" fontId="4" fillId="7" borderId="2" xfId="0" applyNumberFormat="1" applyFont="1" applyFill="1" applyBorder="1"/>
    <xf numFmtId="3" fontId="4" fillId="7" borderId="3" xfId="0" applyNumberFormat="1" applyFont="1" applyFill="1" applyBorder="1"/>
    <xf numFmtId="9" fontId="6" fillId="2" borderId="3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right"/>
    </xf>
    <xf numFmtId="0" fontId="10" fillId="6" borderId="7" xfId="0" applyFont="1" applyFill="1" applyBorder="1" applyAlignment="1">
      <alignment horizontal="right"/>
    </xf>
    <xf numFmtId="0" fontId="4" fillId="0" borderId="1" xfId="0" applyFont="1" applyBorder="1"/>
    <xf numFmtId="3" fontId="6" fillId="0" borderId="3" xfId="0" applyNumberFormat="1" applyFont="1" applyBorder="1"/>
    <xf numFmtId="9" fontId="6" fillId="0" borderId="3" xfId="0" applyNumberFormat="1" applyFont="1" applyBorder="1" applyAlignment="1">
      <alignment horizontal="center" vertical="top"/>
    </xf>
    <xf numFmtId="9" fontId="4" fillId="0" borderId="9" xfId="0" applyNumberFormat="1" applyFont="1" applyBorder="1" applyAlignment="1">
      <alignment horizontal="right"/>
    </xf>
    <xf numFmtId="9" fontId="6" fillId="0" borderId="10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3" fillId="0" borderId="2" xfId="0" applyFont="1" applyBorder="1"/>
    <xf numFmtId="0" fontId="13" fillId="8" borderId="2" xfId="0" applyFont="1" applyFill="1" applyBorder="1"/>
    <xf numFmtId="3" fontId="3" fillId="0" borderId="2" xfId="0" applyNumberFormat="1" applyFont="1" applyBorder="1"/>
    <xf numFmtId="0" fontId="3" fillId="0" borderId="0" xfId="0" applyFont="1" applyAlignment="1">
      <alignment horizontal="center"/>
    </xf>
    <xf numFmtId="0" fontId="13" fillId="0" borderId="2" xfId="0" applyFont="1" applyBorder="1"/>
    <xf numFmtId="0" fontId="13" fillId="9" borderId="2" xfId="0" applyNumberFormat="1" applyFont="1" applyFill="1" applyBorder="1"/>
    <xf numFmtId="0" fontId="13" fillId="10" borderId="2" xfId="0" applyFont="1" applyFill="1" applyBorder="1"/>
    <xf numFmtId="1" fontId="3" fillId="0" borderId="2" xfId="0" applyNumberFormat="1" applyFont="1" applyBorder="1"/>
    <xf numFmtId="0" fontId="3" fillId="0" borderId="0" xfId="0" applyFont="1"/>
    <xf numFmtId="9" fontId="3" fillId="0" borderId="0" xfId="0" applyNumberFormat="1" applyFont="1"/>
    <xf numFmtId="0" fontId="3" fillId="2" borderId="0" xfId="0" applyFont="1" applyFill="1" applyBorder="1"/>
    <xf numFmtId="0" fontId="16" fillId="11" borderId="14" xfId="2" applyFont="1" applyBorder="1" applyAlignment="1">
      <alignment horizontal="center"/>
    </xf>
    <xf numFmtId="0" fontId="16" fillId="11" borderId="13" xfId="2" applyFont="1" applyAlignment="1">
      <alignment horizontal="center"/>
    </xf>
    <xf numFmtId="0" fontId="16" fillId="11" borderId="15" xfId="2" applyFont="1" applyBorder="1" applyAlignment="1">
      <alignment horizontal="center"/>
    </xf>
    <xf numFmtId="3" fontId="19" fillId="0" borderId="16" xfId="3" applyNumberFormat="1" applyFont="1" applyBorder="1"/>
    <xf numFmtId="3" fontId="19" fillId="0" borderId="15" xfId="3" applyNumberFormat="1" applyFont="1" applyBorder="1"/>
    <xf numFmtId="3" fontId="19" fillId="0" borderId="17" xfId="3" applyNumberFormat="1" applyFont="1" applyBorder="1"/>
    <xf numFmtId="3" fontId="19" fillId="0" borderId="2" xfId="3" applyNumberFormat="1" applyFont="1" applyBorder="1"/>
    <xf numFmtId="3" fontId="19" fillId="0" borderId="18" xfId="3" applyNumberFormat="1" applyFont="1" applyFill="1" applyBorder="1"/>
    <xf numFmtId="3" fontId="19" fillId="6" borderId="2" xfId="3" applyNumberFormat="1" applyFont="1" applyFill="1" applyBorder="1" applyAlignment="1">
      <alignment horizontal="right"/>
    </xf>
    <xf numFmtId="3" fontId="13" fillId="0" borderId="2" xfId="0" applyNumberFormat="1" applyFont="1" applyBorder="1"/>
    <xf numFmtId="3" fontId="13" fillId="0" borderId="19" xfId="0" applyNumberFormat="1" applyFont="1" applyBorder="1"/>
    <xf numFmtId="3" fontId="19" fillId="2" borderId="0" xfId="3" applyNumberFormat="1" applyFont="1" applyFill="1" applyBorder="1" applyAlignment="1">
      <alignment wrapText="1"/>
    </xf>
    <xf numFmtId="3" fontId="20" fillId="0" borderId="20" xfId="0" applyNumberFormat="1" applyFont="1" applyBorder="1"/>
    <xf numFmtId="3" fontId="20" fillId="0" borderId="20" xfId="0" applyNumberFormat="1" applyFont="1" applyFill="1" applyBorder="1"/>
    <xf numFmtId="3" fontId="20" fillId="0" borderId="21" xfId="0" applyNumberFormat="1" applyFont="1" applyFill="1" applyBorder="1"/>
    <xf numFmtId="3" fontId="20" fillId="0" borderId="22" xfId="0" applyNumberFormat="1" applyFont="1" applyBorder="1"/>
    <xf numFmtId="3" fontId="20" fillId="0" borderId="19" xfId="0" applyNumberFormat="1" applyFont="1" applyBorder="1"/>
    <xf numFmtId="3" fontId="3" fillId="0" borderId="0" xfId="0" applyNumberFormat="1" applyFont="1"/>
    <xf numFmtId="10" fontId="3" fillId="0" borderId="0" xfId="0" applyNumberFormat="1" applyFont="1"/>
    <xf numFmtId="0" fontId="3" fillId="0" borderId="0" xfId="0" applyFont="1" applyAlignment="1">
      <alignment vertical="center"/>
    </xf>
    <xf numFmtId="3" fontId="21" fillId="0" borderId="23" xfId="0" applyNumberFormat="1" applyFont="1" applyFill="1" applyBorder="1" applyAlignment="1">
      <alignment horizontal="right" vertical="center"/>
    </xf>
    <xf numFmtId="3" fontId="22" fillId="0" borderId="23" xfId="0" applyNumberFormat="1" applyFont="1" applyFill="1" applyBorder="1" applyAlignment="1">
      <alignment vertical="center"/>
    </xf>
    <xf numFmtId="3" fontId="22" fillId="0" borderId="24" xfId="0" applyNumberFormat="1" applyFont="1" applyFill="1" applyBorder="1" applyAlignment="1">
      <alignment vertical="center"/>
    </xf>
    <xf numFmtId="3" fontId="22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" fontId="3" fillId="0" borderId="0" xfId="0" applyNumberFormat="1" applyFont="1"/>
    <xf numFmtId="1" fontId="23" fillId="13" borderId="0" xfId="0" applyNumberFormat="1" applyFont="1" applyFill="1"/>
    <xf numFmtId="0" fontId="16" fillId="11" borderId="16" xfId="2" applyFont="1" applyBorder="1" applyAlignment="1">
      <alignment horizontal="center"/>
    </xf>
    <xf numFmtId="0" fontId="24" fillId="0" borderId="0" xfId="0" applyFont="1"/>
    <xf numFmtId="0" fontId="19" fillId="0" borderId="0" xfId="3" applyFont="1" applyBorder="1"/>
    <xf numFmtId="0" fontId="13" fillId="8" borderId="2" xfId="0" applyFont="1" applyFill="1" applyBorder="1" applyAlignment="1">
      <alignment horizontal="center"/>
    </xf>
    <xf numFmtId="3" fontId="25" fillId="0" borderId="2" xfId="0" applyNumberFormat="1" applyFont="1" applyBorder="1"/>
    <xf numFmtId="0" fontId="26" fillId="0" borderId="0" xfId="0" applyFont="1" applyAlignment="1">
      <alignment horizontal="left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13" fillId="0" borderId="2" xfId="0" applyFont="1" applyBorder="1" applyAlignment="1">
      <alignment horizontal="center"/>
    </xf>
    <xf numFmtId="0" fontId="13" fillId="0" borderId="19" xfId="0" applyFont="1" applyBorder="1"/>
    <xf numFmtId="0" fontId="0" fillId="0" borderId="2" xfId="0" applyBorder="1"/>
    <xf numFmtId="49" fontId="3" fillId="0" borderId="2" xfId="0" applyNumberFormat="1" applyFont="1" applyBorder="1" applyAlignment="1">
      <alignment horizontal="center"/>
    </xf>
    <xf numFmtId="0" fontId="13" fillId="0" borderId="27" xfId="0" applyFont="1" applyBorder="1"/>
    <xf numFmtId="9" fontId="13" fillId="0" borderId="2" xfId="0" applyNumberFormat="1" applyFont="1" applyBorder="1"/>
    <xf numFmtId="9" fontId="3" fillId="0" borderId="2" xfId="0" applyNumberFormat="1" applyFont="1" applyBorder="1"/>
    <xf numFmtId="0" fontId="26" fillId="0" borderId="25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3" fillId="0" borderId="0" xfId="0" applyNumberFormat="1" applyFont="1" applyFill="1" applyBorder="1"/>
    <xf numFmtId="0" fontId="0" fillId="0" borderId="0" xfId="0" applyBorder="1"/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0" fillId="0" borderId="0" xfId="0" applyAlignment="1">
      <alignment wrapText="1"/>
    </xf>
    <xf numFmtId="0" fontId="26" fillId="0" borderId="0" xfId="0" applyFont="1" applyBorder="1"/>
    <xf numFmtId="0" fontId="6" fillId="0" borderId="2" xfId="0" applyFont="1" applyBorder="1"/>
    <xf numFmtId="0" fontId="4" fillId="8" borderId="2" xfId="0" applyFont="1" applyFill="1" applyBorder="1" applyAlignment="1">
      <alignment horizontal="center"/>
    </xf>
    <xf numFmtId="3" fontId="6" fillId="2" borderId="2" xfId="0" applyNumberFormat="1" applyFont="1" applyFill="1" applyBorder="1"/>
    <xf numFmtId="3" fontId="4" fillId="2" borderId="2" xfId="0" applyNumberFormat="1" applyFont="1" applyFill="1" applyBorder="1"/>
    <xf numFmtId="0" fontId="6" fillId="0" borderId="2" xfId="0" applyFont="1" applyBorder="1" applyAlignment="1">
      <alignment wrapText="1"/>
    </xf>
    <xf numFmtId="3" fontId="6" fillId="2" borderId="2" xfId="0" applyNumberFormat="1" applyFont="1" applyFill="1" applyBorder="1" applyAlignment="1">
      <alignment wrapText="1"/>
    </xf>
    <xf numFmtId="0" fontId="26" fillId="0" borderId="0" xfId="0" applyFont="1" applyBorder="1" applyAlignment="1">
      <alignment horizontal="left"/>
    </xf>
    <xf numFmtId="0" fontId="13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right" wrapText="1"/>
    </xf>
    <xf numFmtId="165" fontId="3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2" xfId="1" applyNumberFormat="1" applyFont="1" applyBorder="1" applyAlignment="1" applyProtection="1">
      <alignment horizontal="right"/>
    </xf>
    <xf numFmtId="165" fontId="13" fillId="0" borderId="2" xfId="0" applyNumberFormat="1" applyFont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166" fontId="13" fillId="0" borderId="2" xfId="1" applyNumberFormat="1" applyFont="1" applyBorder="1" applyAlignment="1" applyProtection="1">
      <alignment horizontal="right"/>
    </xf>
    <xf numFmtId="0" fontId="24" fillId="0" borderId="0" xfId="0" applyFont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8" fillId="0" borderId="2" xfId="4" applyFont="1" applyBorder="1"/>
    <xf numFmtId="0" fontId="29" fillId="0" borderId="2" xfId="4" applyFont="1" applyFill="1" applyBorder="1" applyAlignment="1">
      <alignment horizontal="center" wrapText="1"/>
    </xf>
    <xf numFmtId="167" fontId="30" fillId="0" borderId="2" xfId="4" applyNumberFormat="1" applyFont="1" applyFill="1" applyBorder="1" applyAlignment="1">
      <alignment horizontal="right" vertical="top"/>
    </xf>
    <xf numFmtId="1" fontId="6" fillId="0" borderId="2" xfId="0" applyNumberFormat="1" applyFont="1" applyBorder="1"/>
    <xf numFmtId="2" fontId="6" fillId="0" borderId="2" xfId="0" applyNumberFormat="1" applyFont="1" applyBorder="1"/>
    <xf numFmtId="164" fontId="6" fillId="0" borderId="2" xfId="1" applyNumberFormat="1" applyFont="1" applyBorder="1"/>
    <xf numFmtId="2" fontId="3" fillId="0" borderId="0" xfId="0" applyNumberFormat="1" applyFont="1"/>
    <xf numFmtId="0" fontId="26" fillId="0" borderId="0" xfId="0" applyFont="1" applyAlignment="1">
      <alignment vertical="center"/>
    </xf>
    <xf numFmtId="0" fontId="26" fillId="0" borderId="0" xfId="0" applyFont="1"/>
    <xf numFmtId="0" fontId="13" fillId="0" borderId="0" xfId="0" applyFont="1" applyAlignment="1">
      <alignment vertical="center"/>
    </xf>
    <xf numFmtId="0" fontId="13" fillId="0" borderId="29" xfId="0" applyFont="1" applyBorder="1" applyAlignment="1">
      <alignment wrapText="1"/>
    </xf>
    <xf numFmtId="3" fontId="3" fillId="0" borderId="19" xfId="0" applyNumberFormat="1" applyFont="1" applyBorder="1"/>
    <xf numFmtId="9" fontId="3" fillId="0" borderId="19" xfId="0" applyNumberFormat="1" applyFont="1" applyBorder="1"/>
    <xf numFmtId="0" fontId="31" fillId="0" borderId="26" xfId="0" applyFont="1" applyBorder="1"/>
    <xf numFmtId="3" fontId="31" fillId="0" borderId="22" xfId="0" applyNumberFormat="1" applyFont="1" applyBorder="1"/>
    <xf numFmtId="9" fontId="3" fillId="0" borderId="22" xfId="0" applyNumberFormat="1" applyFont="1" applyBorder="1"/>
    <xf numFmtId="0" fontId="31" fillId="0" borderId="11" xfId="0" applyFont="1" applyBorder="1"/>
    <xf numFmtId="3" fontId="31" fillId="0" borderId="27" xfId="0" applyNumberFormat="1" applyFont="1" applyBorder="1"/>
    <xf numFmtId="0" fontId="26" fillId="0" borderId="0" xfId="0" applyFont="1" applyFill="1" applyBorder="1"/>
    <xf numFmtId="0" fontId="3" fillId="0" borderId="2" xfId="0" applyFont="1" applyBorder="1" applyAlignment="1">
      <alignment wrapText="1"/>
    </xf>
    <xf numFmtId="168" fontId="3" fillId="0" borderId="2" xfId="0" applyNumberFormat="1" applyFont="1" applyBorder="1"/>
    <xf numFmtId="3" fontId="20" fillId="0" borderId="2" xfId="0" applyNumberFormat="1" applyFont="1" applyBorder="1"/>
    <xf numFmtId="3" fontId="20" fillId="0" borderId="2" xfId="0" applyNumberFormat="1" applyFont="1" applyFill="1" applyBorder="1"/>
    <xf numFmtId="3" fontId="20" fillId="0" borderId="2" xfId="0" applyNumberFormat="1" applyFont="1" applyBorder="1" applyAlignment="1">
      <alignment horizontal="right"/>
    </xf>
    <xf numFmtId="0" fontId="32" fillId="0" borderId="0" xfId="0" applyFont="1" applyAlignment="1">
      <alignment vertical="center"/>
    </xf>
    <xf numFmtId="0" fontId="0" fillId="0" borderId="0" xfId="0" applyNumberFormat="1"/>
    <xf numFmtId="1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6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left" vertical="center" wrapText="1"/>
    </xf>
    <xf numFmtId="22" fontId="34" fillId="0" borderId="0" xfId="0" applyNumberFormat="1" applyFont="1" applyAlignment="1">
      <alignment horizontal="left" vertical="center" wrapText="1"/>
    </xf>
    <xf numFmtId="0" fontId="33" fillId="0" borderId="0" xfId="0" applyFont="1" applyAlignment="1">
      <alignment vertical="center"/>
    </xf>
    <xf numFmtId="164" fontId="6" fillId="5" borderId="3" xfId="0" applyNumberFormat="1" applyFont="1" applyFill="1" applyBorder="1"/>
    <xf numFmtId="0" fontId="35" fillId="2" borderId="0" xfId="0" applyFont="1" applyFill="1"/>
    <xf numFmtId="0" fontId="0" fillId="2" borderId="0" xfId="0" applyFill="1"/>
    <xf numFmtId="0" fontId="35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 wrapText="1"/>
    </xf>
    <xf numFmtId="0" fontId="39" fillId="0" borderId="2" xfId="5" applyBorder="1" applyAlignment="1">
      <alignment horizontal="left" vertical="center"/>
    </xf>
    <xf numFmtId="0" fontId="39" fillId="2" borderId="2" xfId="5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6" fillId="2" borderId="0" xfId="0" applyFont="1" applyFill="1" applyAlignment="1">
      <alignment horizontal="center"/>
    </xf>
    <xf numFmtId="0" fontId="37" fillId="2" borderId="12" xfId="0" applyFont="1" applyFill="1" applyBorder="1" applyAlignment="1">
      <alignment horizontal="left"/>
    </xf>
    <xf numFmtId="0" fontId="38" fillId="14" borderId="2" xfId="0" applyFont="1" applyFill="1" applyBorder="1" applyAlignment="1">
      <alignment horizontal="center"/>
    </xf>
    <xf numFmtId="0" fontId="38" fillId="14" borderId="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left" wrapText="1"/>
    </xf>
    <xf numFmtId="0" fontId="3" fillId="0" borderId="0" xfId="0" applyFont="1" applyFill="1" applyBorder="1"/>
    <xf numFmtId="0" fontId="16" fillId="12" borderId="2" xfId="2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3" fontId="17" fillId="0" borderId="19" xfId="0" applyNumberFormat="1" applyFont="1" applyBorder="1" applyAlignment="1">
      <alignment horizontal="center" vertical="center" wrapText="1"/>
    </xf>
    <xf numFmtId="0" fontId="26" fillId="0" borderId="25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/>
    </xf>
    <xf numFmtId="0" fontId="13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1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</cellXfs>
  <cellStyles count="6">
    <cellStyle name="Body" xfId="3"/>
    <cellStyle name="Header" xfId="2"/>
    <cellStyle name="Lien hypertexte" xfId="5" builtinId="8"/>
    <cellStyle name="Normal" xfId="0" builtinId="0"/>
    <cellStyle name="Normal_Feuil1" xfId="4"/>
    <cellStyle name="Pourcentage" xfId="1" builtinId="5"/>
  </cellStyles>
  <dxfs count="0"/>
  <tableStyles count="0" defaultTableStyle="TableStyleMedium2" defaultPivotStyle="PivotStyleLight16"/>
  <colors>
    <mruColors>
      <color rgb="FF2F5597"/>
      <color rgb="FF203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18393137570881E-2"/>
          <c:y val="1.5170157193291303E-2"/>
          <c:w val="0.8713601478327514"/>
          <c:h val="0.62135899679206763"/>
        </c:manualLayout>
      </c:layout>
      <c:lineChart>
        <c:grouping val="standard"/>
        <c:varyColors val="0"/>
        <c:ser>
          <c:idx val="0"/>
          <c:order val="0"/>
          <c:tx>
            <c:strRef>
              <c:f>'[1]figure 2_3_Effectif_dpt_region'!$B$58</c:f>
              <c:strCache>
                <c:ptCount val="1"/>
                <c:pt idx="0">
                  <c:v>Calvados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1.8160967890903705E-2"/>
                  <c:y val="6.0311324996889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1B-4395-8482-0C70D9829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 2_3_Effectif_dpt_region'!$C$57:$P$57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 2_3_Effectif_dpt_region'!$C$58:$P$58</c:f>
              <c:numCache>
                <c:formatCode>General</c:formatCode>
                <c:ptCount val="14"/>
                <c:pt idx="0">
                  <c:v>100</c:v>
                </c:pt>
                <c:pt idx="1">
                  <c:v>97.467280074843515</c:v>
                </c:pt>
                <c:pt idx="2">
                  <c:v>96.779607071554636</c:v>
                </c:pt>
                <c:pt idx="3">
                  <c:v>96.707271201643479</c:v>
                </c:pt>
                <c:pt idx="4">
                  <c:v>97.306212204507972</c:v>
                </c:pt>
                <c:pt idx="5">
                  <c:v>96.702448810316056</c:v>
                </c:pt>
                <c:pt idx="6">
                  <c:v>96.501837331095743</c:v>
                </c:pt>
                <c:pt idx="7">
                  <c:v>95.28852367311903</c:v>
                </c:pt>
                <c:pt idx="8">
                  <c:v>94.494758060627106</c:v>
                </c:pt>
                <c:pt idx="9">
                  <c:v>92.354580789521918</c:v>
                </c:pt>
                <c:pt idx="10">
                  <c:v>90.981163739475136</c:v>
                </c:pt>
                <c:pt idx="11">
                  <c:v>87.780060376339421</c:v>
                </c:pt>
                <c:pt idx="12">
                  <c:v>85.890647454259621</c:v>
                </c:pt>
                <c:pt idx="13">
                  <c:v>83.93565001012702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B-4395-8482-0C70D9829409}"/>
            </c:ext>
          </c:extLst>
        </c:ser>
        <c:ser>
          <c:idx val="1"/>
          <c:order val="1"/>
          <c:tx>
            <c:strRef>
              <c:f>'[1]figure 2_3_Effectif_dpt_region'!$B$59</c:f>
              <c:strCache>
                <c:ptCount val="1"/>
                <c:pt idx="0">
                  <c:v>Eure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2.1431211801578004E-2"/>
                  <c:y val="1.22980070990518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B-4395-8482-0C70D9829409}"/>
                </c:ext>
              </c:extLst>
            </c:dLbl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 2_3_Effectif_dpt_region'!$C$57:$P$57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 2_3_Effectif_dpt_region'!$C$59:$P$59</c:f>
              <c:numCache>
                <c:formatCode>General</c:formatCode>
                <c:ptCount val="14"/>
                <c:pt idx="0">
                  <c:v>100</c:v>
                </c:pt>
                <c:pt idx="1">
                  <c:v>97.787065929976237</c:v>
                </c:pt>
                <c:pt idx="2">
                  <c:v>96.891013712747991</c:v>
                </c:pt>
                <c:pt idx="3">
                  <c:v>97.626749878331566</c:v>
                </c:pt>
                <c:pt idx="4">
                  <c:v>96.813718473562162</c:v>
                </c:pt>
                <c:pt idx="5">
                  <c:v>93.885087744410413</c:v>
                </c:pt>
                <c:pt idx="6">
                  <c:v>91.242735678909852</c:v>
                </c:pt>
                <c:pt idx="7">
                  <c:v>90.369585754773695</c:v>
                </c:pt>
                <c:pt idx="8">
                  <c:v>90.532764593054878</c:v>
                </c:pt>
                <c:pt idx="9">
                  <c:v>88.55171624058859</c:v>
                </c:pt>
                <c:pt idx="10">
                  <c:v>85.102058343591651</c:v>
                </c:pt>
                <c:pt idx="11">
                  <c:v>83.22120752340328</c:v>
                </c:pt>
                <c:pt idx="12">
                  <c:v>81.638086513412162</c:v>
                </c:pt>
                <c:pt idx="13">
                  <c:v>80.200967621883152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1B-4395-8482-0C70D9829409}"/>
            </c:ext>
          </c:extLst>
        </c:ser>
        <c:ser>
          <c:idx val="2"/>
          <c:order val="2"/>
          <c:tx>
            <c:strRef>
              <c:f>'[1]figure 2_3_Effectif_dpt_region'!$B$60</c:f>
              <c:strCache>
                <c:ptCount val="1"/>
                <c:pt idx="0">
                  <c:v>Manche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pattFill prst="lgGrid">
                <a:fgClr>
                  <a:schemeClr val="accent5">
                    <a:lumMod val="50000"/>
                  </a:schemeClr>
                </a:fgClr>
                <a:bgClr>
                  <a:schemeClr val="bg1"/>
                </a:bgClr>
              </a:pattFill>
              <a:ln w="9525">
                <a:solidFill>
                  <a:schemeClr val="accent3"/>
                </a:solidFill>
                <a:headEnd type="none"/>
              </a:ln>
              <a:effectLst/>
            </c:spPr>
          </c:marker>
          <c:dLbls>
            <c:dLbl>
              <c:idx val="13"/>
              <c:layout>
                <c:manualLayout>
                  <c:x val="2.2498666121743255E-2"/>
                  <c:y val="-3.1591737545565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1B-4395-8482-0C70D9829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 2_3_Effectif_dpt_region'!$C$57:$P$57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 2_3_Effectif_dpt_region'!$C$60:$P$60</c:f>
              <c:numCache>
                <c:formatCode>General</c:formatCode>
                <c:ptCount val="14"/>
                <c:pt idx="0">
                  <c:v>100</c:v>
                </c:pt>
                <c:pt idx="1">
                  <c:v>99.19436266887071</c:v>
                </c:pt>
                <c:pt idx="2">
                  <c:v>100.21046263436165</c:v>
                </c:pt>
                <c:pt idx="3">
                  <c:v>101.87797427584238</c:v>
                </c:pt>
                <c:pt idx="4">
                  <c:v>102.55281802650806</c:v>
                </c:pt>
                <c:pt idx="5">
                  <c:v>103.6030010097094</c:v>
                </c:pt>
                <c:pt idx="6">
                  <c:v>104.31022362719995</c:v>
                </c:pt>
                <c:pt idx="7">
                  <c:v>105.07538737479815</c:v>
                </c:pt>
                <c:pt idx="8">
                  <c:v>105.42260811772275</c:v>
                </c:pt>
                <c:pt idx="9">
                  <c:v>105.15377831553205</c:v>
                </c:pt>
                <c:pt idx="10">
                  <c:v>103.48030214595201</c:v>
                </c:pt>
                <c:pt idx="11">
                  <c:v>101.59551126656754</c:v>
                </c:pt>
                <c:pt idx="12">
                  <c:v>100.21940942651062</c:v>
                </c:pt>
                <c:pt idx="13">
                  <c:v>98.487566089101534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E1B-4395-8482-0C70D9829409}"/>
            </c:ext>
          </c:extLst>
        </c:ser>
        <c:ser>
          <c:idx val="3"/>
          <c:order val="3"/>
          <c:tx>
            <c:strRef>
              <c:f>'[1]figure 2_3_Effectif_dpt_region'!$B$61</c:f>
              <c:strCache>
                <c:ptCount val="1"/>
                <c:pt idx="0">
                  <c:v>Orne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2.2498666121743255E-2"/>
                  <c:y val="-2.1871202916160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1B-4395-8482-0C70D9829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 2_3_Effectif_dpt_region'!$C$57:$P$57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 2_3_Effectif_dpt_region'!$C$61:$P$61</c:f>
              <c:numCache>
                <c:formatCode>General</c:formatCode>
                <c:ptCount val="14"/>
                <c:pt idx="0">
                  <c:v>100</c:v>
                </c:pt>
                <c:pt idx="1">
                  <c:v>98.584033693518563</c:v>
                </c:pt>
                <c:pt idx="2">
                  <c:v>98.73268156956911</c:v>
                </c:pt>
                <c:pt idx="3">
                  <c:v>100.08385264802851</c:v>
                </c:pt>
                <c:pt idx="4">
                  <c:v>101.3835686924704</c:v>
                </c:pt>
                <c:pt idx="5">
                  <c:v>100.76134392925886</c:v>
                </c:pt>
                <c:pt idx="6">
                  <c:v>101.30829188344481</c:v>
                </c:pt>
                <c:pt idx="7">
                  <c:v>101.15106816839136</c:v>
                </c:pt>
                <c:pt idx="8">
                  <c:v>101.61797495855012</c:v>
                </c:pt>
                <c:pt idx="9">
                  <c:v>100.90808606330874</c:v>
                </c:pt>
                <c:pt idx="10">
                  <c:v>99.404455624797521</c:v>
                </c:pt>
                <c:pt idx="11">
                  <c:v>97.664513178205937</c:v>
                </c:pt>
                <c:pt idx="12">
                  <c:v>96.295237550740381</c:v>
                </c:pt>
                <c:pt idx="13">
                  <c:v>94.946925085281947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E1B-4395-8482-0C70D9829409}"/>
            </c:ext>
          </c:extLst>
        </c:ser>
        <c:ser>
          <c:idx val="4"/>
          <c:order val="4"/>
          <c:tx>
            <c:strRef>
              <c:f>'[1]figure 2_3_Effectif_dpt_region'!$B$62</c:f>
              <c:strCache>
                <c:ptCount val="1"/>
                <c:pt idx="0">
                  <c:v>Seine-Maritime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2.0932128546120018E-2"/>
                  <c:y val="2.3642330249423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B-4395-8482-0C70D9829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 2_3_Effectif_dpt_region'!$C$57:$P$57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 2_3_Effectif_dpt_region'!$C$62:$P$62</c:f>
              <c:numCache>
                <c:formatCode>General</c:formatCode>
                <c:ptCount val="14"/>
                <c:pt idx="0">
                  <c:v>100</c:v>
                </c:pt>
                <c:pt idx="1">
                  <c:v>97.984184533968914</c:v>
                </c:pt>
                <c:pt idx="2">
                  <c:v>97.144934708181424</c:v>
                </c:pt>
                <c:pt idx="3">
                  <c:v>98.017512144379253</c:v>
                </c:pt>
                <c:pt idx="4">
                  <c:v>98.373006655422799</c:v>
                </c:pt>
                <c:pt idx="5">
                  <c:v>95.709827605360701</c:v>
                </c:pt>
                <c:pt idx="6">
                  <c:v>93.854590625852126</c:v>
                </c:pt>
                <c:pt idx="7">
                  <c:v>92.554813819849116</c:v>
                </c:pt>
                <c:pt idx="8">
                  <c:v>91.899370815112562</c:v>
                </c:pt>
                <c:pt idx="9">
                  <c:v>88.072755183453339</c:v>
                </c:pt>
                <c:pt idx="10">
                  <c:v>84.442065503903379</c:v>
                </c:pt>
                <c:pt idx="11">
                  <c:v>82.020259147419125</c:v>
                </c:pt>
                <c:pt idx="12">
                  <c:v>80.955795469464846</c:v>
                </c:pt>
                <c:pt idx="13">
                  <c:v>78.470363674924499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E1B-4395-8482-0C70D9829409}"/>
            </c:ext>
          </c:extLst>
        </c:ser>
        <c:ser>
          <c:idx val="5"/>
          <c:order val="5"/>
          <c:tx>
            <c:strRef>
              <c:f>'[1]figure 2_3_Effectif_dpt_region'!$B$63</c:f>
              <c:strCache>
                <c:ptCount val="1"/>
                <c:pt idx="0">
                  <c:v>Normandie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2.4194283017135731E-2"/>
                  <c:y val="-2.1871202916160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E1B-4395-8482-0C70D9829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 2_3_Effectif_dpt_region'!$C$57:$P$57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 2_3_Effectif_dpt_region'!$C$63:$P$63</c:f>
              <c:numCache>
                <c:formatCode>General</c:formatCode>
                <c:ptCount val="14"/>
                <c:pt idx="0">
                  <c:v>100</c:v>
                </c:pt>
                <c:pt idx="1">
                  <c:v>98.480507467547085</c:v>
                </c:pt>
                <c:pt idx="2">
                  <c:v>98.598990469393627</c:v>
                </c:pt>
                <c:pt idx="3">
                  <c:v>99.703792495383667</c:v>
                </c:pt>
                <c:pt idx="4">
                  <c:v>100.33379641017291</c:v>
                </c:pt>
                <c:pt idx="5">
                  <c:v>99.905248242675356</c:v>
                </c:pt>
                <c:pt idx="6">
                  <c:v>99.778104202682144</c:v>
                </c:pt>
                <c:pt idx="7">
                  <c:v>99.566948092666181</c:v>
                </c:pt>
                <c:pt idx="8">
                  <c:v>99.547893808743495</c:v>
                </c:pt>
                <c:pt idx="9">
                  <c:v>98.148962927292317</c:v>
                </c:pt>
                <c:pt idx="10">
                  <c:v>96.117083378082029</c:v>
                </c:pt>
                <c:pt idx="11">
                  <c:v>93.930344466809174</c:v>
                </c:pt>
                <c:pt idx="12">
                  <c:v>92.504217925577436</c:v>
                </c:pt>
                <c:pt idx="13">
                  <c:v>90.690596537663396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E1B-4395-8482-0C70D9829409}"/>
            </c:ext>
          </c:extLst>
        </c:ser>
        <c:ser>
          <c:idx val="6"/>
          <c:order val="6"/>
          <c:tx>
            <c:strRef>
              <c:f>'[1]figure 2_3_Effectif_dpt_region'!$B$64</c:f>
              <c:strCache>
                <c:ptCount val="1"/>
                <c:pt idx="0">
                  <c:v>France métro.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2.1431211801578004E-2"/>
                  <c:y val="-4.73434046746587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1B-4395-8482-0C70D98294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 2_3_Effectif_dpt_region'!$C$57:$P$57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 2_3_Effectif_dpt_region'!$C$64:$P$64</c:f>
              <c:numCache>
                <c:formatCode>General</c:formatCode>
                <c:ptCount val="14"/>
                <c:pt idx="0">
                  <c:v>100</c:v>
                </c:pt>
                <c:pt idx="1">
                  <c:v>98.604017906932015</c:v>
                </c:pt>
                <c:pt idx="2">
                  <c:v>98.043874030799969</c:v>
                </c:pt>
                <c:pt idx="3">
                  <c:v>99.502839646322471</c:v>
                </c:pt>
                <c:pt idx="4">
                  <c:v>99.534223651309432</c:v>
                </c:pt>
                <c:pt idx="5">
                  <c:v>98.530447333868167</c:v>
                </c:pt>
                <c:pt idx="6">
                  <c:v>97.807510717705043</c:v>
                </c:pt>
                <c:pt idx="7">
                  <c:v>96.732022622345099</c:v>
                </c:pt>
                <c:pt idx="8">
                  <c:v>95.596864508919793</c:v>
                </c:pt>
                <c:pt idx="9">
                  <c:v>93.878314110518033</c:v>
                </c:pt>
                <c:pt idx="10">
                  <c:v>91.594366719269672</c:v>
                </c:pt>
                <c:pt idx="11">
                  <c:v>89.47205368846916</c:v>
                </c:pt>
                <c:pt idx="12">
                  <c:v>87.025933155571451</c:v>
                </c:pt>
                <c:pt idx="13">
                  <c:v>85.228316615850616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E1B-4395-8482-0C70D9829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234584"/>
        <c:axId val="772234912"/>
      </c:lineChart>
      <c:catAx>
        <c:axId val="772234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72234912"/>
        <c:crosses val="autoZero"/>
        <c:auto val="1"/>
        <c:lblAlgn val="ctr"/>
        <c:lblOffset val="100"/>
        <c:noMultiLvlLbl val="0"/>
      </c:catAx>
      <c:valAx>
        <c:axId val="772234912"/>
        <c:scaling>
          <c:orientation val="minMax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72234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814629786794024"/>
          <c:y val="0.76795977079441635"/>
          <c:w val="0.66037208341021536"/>
          <c:h val="0.21742939790183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35250873345086"/>
          <c:y val="3.2700781104152879E-2"/>
          <c:w val="0.80944906096173908"/>
          <c:h val="0.55633111055593132"/>
        </c:manualLayout>
      </c:layout>
      <c:lineChart>
        <c:grouping val="standard"/>
        <c:varyColors val="0"/>
        <c:ser>
          <c:idx val="0"/>
          <c:order val="0"/>
          <c:tx>
            <c:strRef>
              <c:f>'[1]Figure_4_Eff-prod_lait'!$B$35</c:f>
              <c:strCache>
                <c:ptCount val="1"/>
                <c:pt idx="0">
                  <c:v>Effectifs de vaches laitières en Normandie</c:v>
                </c:pt>
              </c:strCache>
            </c:strRef>
          </c:tx>
          <c:spPr>
            <a:ln w="22225" cap="rnd" cmpd="sng">
              <a:solidFill>
                <a:schemeClr val="accent5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2.5498661769588113E-3"/>
                  <c:y val="-5.1304606991257315E-2"/>
                </c:manualLayout>
              </c:layout>
              <c:numFmt formatCode="#,##0" sourceLinked="0"/>
              <c:spPr>
                <a:solidFill>
                  <a:sysClr val="window" lastClr="FFFFFF"/>
                </a:solidFill>
                <a:ln w="9525" cap="flat" cmpd="sng" algn="ctr">
                  <a:solidFill>
                    <a:sysClr val="windowText" lastClr="000000"/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2">
                      <a:avLst>
                        <a:gd name="adj1" fmla="val 49100"/>
                        <a:gd name="adj2" fmla="val -8333"/>
                        <a:gd name="adj3" fmla="val 49393"/>
                        <a:gd name="adj4" fmla="val -29681"/>
                        <a:gd name="adj5" fmla="val 125306"/>
                        <a:gd name="adj6" fmla="val -34387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8C0B-4BCA-A824-AD6706258BEF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accentCallout2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'[1]Figure_4_Eff-prod_lait'!$C$34:$Q$34</c15:sqref>
                  </c15:fullRef>
                </c:ext>
              </c:extLst>
              <c:f>'[1]Figure_4_Eff-prod_lait'!$D$34:$Q$34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'[1]Figure_4_Eff-prod_lait'!$C$35:$Q$35</c15:sqref>
                  </c15:fullRef>
                </c:ext>
              </c:extLst>
              <c:f>'[1]Figure_4_Eff-prod_lait'!$D$35:$Q$35</c:f>
              <c:numCache>
                <c:formatCode>General</c:formatCode>
                <c:ptCount val="14"/>
                <c:pt idx="0">
                  <c:v>100</c:v>
                </c:pt>
                <c:pt idx="1">
                  <c:v>98.480507467547085</c:v>
                </c:pt>
                <c:pt idx="2">
                  <c:v>98.598990469393627</c:v>
                </c:pt>
                <c:pt idx="3">
                  <c:v>99.703792495383667</c:v>
                </c:pt>
                <c:pt idx="4">
                  <c:v>100.33379641017291</c:v>
                </c:pt>
                <c:pt idx="5">
                  <c:v>99.905248242675356</c:v>
                </c:pt>
                <c:pt idx="6">
                  <c:v>99.778104202682144</c:v>
                </c:pt>
                <c:pt idx="7">
                  <c:v>99.566948092666181</c:v>
                </c:pt>
                <c:pt idx="8">
                  <c:v>99.547893808743495</c:v>
                </c:pt>
                <c:pt idx="9">
                  <c:v>98.148962927292317</c:v>
                </c:pt>
                <c:pt idx="10">
                  <c:v>96.117083378082029</c:v>
                </c:pt>
                <c:pt idx="11">
                  <c:v>93.930344466809174</c:v>
                </c:pt>
                <c:pt idx="12">
                  <c:v>92.504217925577436</c:v>
                </c:pt>
                <c:pt idx="13">
                  <c:v>90.690596537663396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B-4BCA-A824-AD6706258BEF}"/>
            </c:ext>
          </c:extLst>
        </c:ser>
        <c:ser>
          <c:idx val="1"/>
          <c:order val="1"/>
          <c:tx>
            <c:strRef>
              <c:f>'[1]Figure_4_Eff-prod_lait'!$B$36</c:f>
              <c:strCache>
                <c:ptCount val="1"/>
                <c:pt idx="0">
                  <c:v>Production de lait de vache en Normandie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3.5886771090228617E-4"/>
                  <c:y val="-5.4158422504879192E-2"/>
                </c:manualLayout>
              </c:layout>
              <c:tx>
                <c:rich>
                  <a:bodyPr/>
                  <a:lstStyle/>
                  <a:p>
                    <a:fld id="{7925CA59-6B6A-406E-A0EC-AB946CC4B5D4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C0B-4BCA-A824-AD6706258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'[1]Figure_4_Eff-prod_lait'!$C$34:$Q$34</c15:sqref>
                  </c15:fullRef>
                </c:ext>
              </c:extLst>
              <c:f>'[1]Figure_4_Eff-prod_lait'!$D$34:$Q$34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'[1]Figure_4_Eff-prod_lait'!$C$36:$Q$36</c15:sqref>
                  </c15:fullRef>
                </c:ext>
              </c:extLst>
              <c:f>'[1]Figure_4_Eff-prod_lait'!$D$36:$Q$36</c:f>
              <c:numCache>
                <c:formatCode>General</c:formatCode>
                <c:ptCount val="14"/>
                <c:pt idx="0">
                  <c:v>100</c:v>
                </c:pt>
                <c:pt idx="1">
                  <c:v>104.69326040868378</c:v>
                </c:pt>
                <c:pt idx="2">
                  <c:v>102.05320400451363</c:v>
                </c:pt>
                <c:pt idx="3">
                  <c:v>102.30818854997609</c:v>
                </c:pt>
                <c:pt idx="4">
                  <c:v>108.33341253724656</c:v>
                </c:pt>
                <c:pt idx="5">
                  <c:v>108.20178256354582</c:v>
                </c:pt>
                <c:pt idx="6">
                  <c:v>107.08446224083626</c:v>
                </c:pt>
                <c:pt idx="7">
                  <c:v>108.14624621769413</c:v>
                </c:pt>
                <c:pt idx="8">
                  <c:v>108.51574916146119</c:v>
                </c:pt>
                <c:pt idx="9">
                  <c:v>110.70838399812131</c:v>
                </c:pt>
                <c:pt idx="10">
                  <c:v>111.00490623254808</c:v>
                </c:pt>
                <c:pt idx="11">
                  <c:v>110.79429546787576</c:v>
                </c:pt>
                <c:pt idx="12">
                  <c:v>110.7421809278371</c:v>
                </c:pt>
                <c:pt idx="13">
                  <c:v>110.32082994071266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0B-4BCA-A824-AD6706258BEF}"/>
            </c:ext>
          </c:extLst>
        </c:ser>
        <c:ser>
          <c:idx val="2"/>
          <c:order val="2"/>
          <c:tx>
            <c:strRef>
              <c:f>'[1]Figure_4_Eff-prod_lait'!$B$37</c:f>
              <c:strCache>
                <c:ptCount val="1"/>
                <c:pt idx="0">
                  <c:v>Effectifs de vaches laitières en France métro.</c:v>
                </c:pt>
              </c:strCache>
            </c:strRef>
          </c:tx>
          <c:spPr>
            <a:ln w="28575" cap="rnd" cmpd="sng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1.8174094641854873E-16"/>
                  <c:y val="-5.1282051282051343E-2"/>
                </c:manualLayout>
              </c:layout>
              <c:tx>
                <c:rich>
                  <a:bodyPr rot="0" spcFirstLastPara="1" vertOverflow="clip" horzOverflow="clip" vert="horz" wrap="square" lIns="36576" tIns="18288" rIns="36576" bIns="18288" anchor="ctr" anchorCtr="1">
                    <a:spAutoFit/>
                  </a:bodyPr>
                  <a:lstStyle/>
                  <a:p>
                    <a:pPr>
                      <a:defRPr sz="1400" b="0" i="0" u="none" strike="noStrike" kern="1200" baseline="0">
                        <a:solidFill>
                          <a:schemeClr val="tx1"/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fld id="{5986C756-5978-469F-89C8-FD29261BDA83}" type="VALUE">
                      <a:rPr lang="en-US"/>
                      <a:pPr>
                        <a:defRPr/>
                      </a:pPr>
                      <a:t>[VALEUR]</a:t>
                    </a:fld>
                    <a:endParaRPr lang="fr-FR"/>
                  </a:p>
                </c:rich>
              </c:tx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C0B-4BCA-A824-AD6706258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'[1]Figure_4_Eff-prod_lait'!$C$34:$Q$34</c15:sqref>
                  </c15:fullRef>
                </c:ext>
              </c:extLst>
              <c:f>'[1]Figure_4_Eff-prod_lait'!$D$34:$Q$34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'[1]Figure_4_Eff-prod_lait'!$C$37:$Q$37</c15:sqref>
                  </c15:fullRef>
                </c:ext>
              </c:extLst>
              <c:f>'[1]Figure_4_Eff-prod_lait'!$D$37:$Q$37</c:f>
              <c:numCache>
                <c:formatCode>General</c:formatCode>
                <c:ptCount val="14"/>
                <c:pt idx="0">
                  <c:v>100</c:v>
                </c:pt>
                <c:pt idx="1">
                  <c:v>98.604017906932015</c:v>
                </c:pt>
                <c:pt idx="2">
                  <c:v>98.043874030799969</c:v>
                </c:pt>
                <c:pt idx="3">
                  <c:v>99.502839646322471</c:v>
                </c:pt>
                <c:pt idx="4">
                  <c:v>99.534223651309432</c:v>
                </c:pt>
                <c:pt idx="5">
                  <c:v>98.530447333868167</c:v>
                </c:pt>
                <c:pt idx="6">
                  <c:v>97.807510717705043</c:v>
                </c:pt>
                <c:pt idx="7">
                  <c:v>96.732022622345099</c:v>
                </c:pt>
                <c:pt idx="8">
                  <c:v>95.596864508919793</c:v>
                </c:pt>
                <c:pt idx="9">
                  <c:v>93.878314110518033</c:v>
                </c:pt>
                <c:pt idx="10">
                  <c:v>91.594366719269672</c:v>
                </c:pt>
                <c:pt idx="11">
                  <c:v>89.47205368846916</c:v>
                </c:pt>
                <c:pt idx="12">
                  <c:v>87.025933155571451</c:v>
                </c:pt>
                <c:pt idx="13">
                  <c:v>85.228316615850616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0B-4BCA-A824-AD6706258BEF}"/>
            </c:ext>
          </c:extLst>
        </c:ser>
        <c:ser>
          <c:idx val="3"/>
          <c:order val="3"/>
          <c:tx>
            <c:strRef>
              <c:f>'[1]Figure_4_Eff-prod_lait'!$B$38</c:f>
              <c:strCache>
                <c:ptCount val="1"/>
                <c:pt idx="0">
                  <c:v>Production de lait de vache en France métro.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0"/>
                  <c:y val="-5.8119658119658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0B-4BCA-A824-AD6706258B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'[1]Figure_4_Eff-prod_lait'!$C$34:$Q$34</c15:sqref>
                  </c15:fullRef>
                </c:ext>
              </c:extLst>
              <c:f>'[1]Figure_4_Eff-prod_lait'!$D$34:$Q$34</c:f>
              <c:strCach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'[1]Figure_4_Eff-prod_lait'!$C$38:$Q$38</c15:sqref>
                  </c15:fullRef>
                </c:ext>
              </c:extLst>
              <c:f>'[1]Figure_4_Eff-prod_lait'!$D$38:$Q$38</c:f>
              <c:numCache>
                <c:formatCode>General</c:formatCode>
                <c:ptCount val="14"/>
                <c:pt idx="0">
                  <c:v>100</c:v>
                </c:pt>
                <c:pt idx="1">
                  <c:v>104.65744913627309</c:v>
                </c:pt>
                <c:pt idx="2">
                  <c:v>102.88312965354423</c:v>
                </c:pt>
                <c:pt idx="3">
                  <c:v>101.78378255503313</c:v>
                </c:pt>
                <c:pt idx="4">
                  <c:v>107.15743536408925</c:v>
                </c:pt>
                <c:pt idx="5">
                  <c:v>107.75876427057889</c:v>
                </c:pt>
                <c:pt idx="6">
                  <c:v>104.8429729885064</c:v>
                </c:pt>
                <c:pt idx="7">
                  <c:v>104.33893407487471</c:v>
                </c:pt>
                <c:pt idx="8">
                  <c:v>104.45475685068178</c:v>
                </c:pt>
                <c:pt idx="9">
                  <c:v>104.43273019378432</c:v>
                </c:pt>
                <c:pt idx="10">
                  <c:v>104.96396162317771</c:v>
                </c:pt>
                <c:pt idx="11">
                  <c:v>103.15683116750685</c:v>
                </c:pt>
                <c:pt idx="12">
                  <c:v>102.07910245777758</c:v>
                </c:pt>
                <c:pt idx="13">
                  <c:v>99.42591509754493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0B-4BCA-A824-AD6706258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402032"/>
        <c:axId val="590408592"/>
      </c:lineChart>
      <c:catAx>
        <c:axId val="59040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90408592"/>
        <c:crosses val="autoZero"/>
        <c:auto val="1"/>
        <c:lblAlgn val="ctr"/>
        <c:lblOffset val="100"/>
        <c:tickLblSkip val="1"/>
        <c:noMultiLvlLbl val="0"/>
      </c:catAx>
      <c:valAx>
        <c:axId val="59040859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590402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6078759937354"/>
          <c:y val="0.73009626249968085"/>
          <c:w val="0.61098269751579393"/>
          <c:h val="0.264714364175350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13070952526985"/>
          <c:y val="4.2145593869731802E-2"/>
          <c:w val="0.62066058802441249"/>
          <c:h val="0.765778501825202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'[1]Figure_5_VLBIO-dpt'!$I$8</c:f>
              <c:strCache>
                <c:ptCount val="1"/>
                <c:pt idx="0">
                  <c:v>Vaches laitières AB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'[1]Figure_5_VLBIO-dpt'!$J$7:$O$7</c:f>
              <c:strCache>
                <c:ptCount val="6"/>
                <c:pt idx="0">
                  <c:v>Eure</c:v>
                </c:pt>
                <c:pt idx="1">
                  <c:v>Seine-Maritime</c:v>
                </c:pt>
                <c:pt idx="2">
                  <c:v>Orne</c:v>
                </c:pt>
                <c:pt idx="3">
                  <c:v>Calvados</c:v>
                </c:pt>
                <c:pt idx="4">
                  <c:v>Manche</c:v>
                </c:pt>
                <c:pt idx="5">
                  <c:v>Normandie</c:v>
                </c:pt>
              </c:strCache>
            </c:strRef>
          </c:cat>
          <c:val>
            <c:numRef>
              <c:f>'[1]Figure_5_VLBIO-dpt'!$J$8:$O$8</c:f>
              <c:numCache>
                <c:formatCode>General</c:formatCode>
                <c:ptCount val="6"/>
                <c:pt idx="0">
                  <c:v>923</c:v>
                </c:pt>
                <c:pt idx="1">
                  <c:v>3616</c:v>
                </c:pt>
                <c:pt idx="2">
                  <c:v>8138</c:v>
                </c:pt>
                <c:pt idx="3">
                  <c:v>9510</c:v>
                </c:pt>
                <c:pt idx="4">
                  <c:v>18276</c:v>
                </c:pt>
                <c:pt idx="5">
                  <c:v>40463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5C-42D4-A41A-AB613462D219}"/>
            </c:ext>
          </c:extLst>
        </c:ser>
        <c:ser>
          <c:idx val="1"/>
          <c:order val="1"/>
          <c:tx>
            <c:strRef>
              <c:f>'[1]Figure_5_VLBIO-dpt'!$I$9</c:f>
              <c:strCache>
                <c:ptCount val="1"/>
                <c:pt idx="0">
                  <c:v>Vaches laitières en conversion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'[1]Figure_5_VLBIO-dpt'!$J$7:$O$7</c:f>
              <c:strCache>
                <c:ptCount val="6"/>
                <c:pt idx="0">
                  <c:v>Eure</c:v>
                </c:pt>
                <c:pt idx="1">
                  <c:v>Seine-Maritime</c:v>
                </c:pt>
                <c:pt idx="2">
                  <c:v>Orne</c:v>
                </c:pt>
                <c:pt idx="3">
                  <c:v>Calvados</c:v>
                </c:pt>
                <c:pt idx="4">
                  <c:v>Manche</c:v>
                </c:pt>
                <c:pt idx="5">
                  <c:v>Normandie</c:v>
                </c:pt>
              </c:strCache>
            </c:strRef>
          </c:cat>
          <c:val>
            <c:numRef>
              <c:f>'[1]Figure_5_VLBIO-dpt'!$J$9:$O$9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118</c:v>
                </c:pt>
                <c:pt idx="3">
                  <c:v>250</c:v>
                </c:pt>
                <c:pt idx="4">
                  <c:v>331</c:v>
                </c:pt>
                <c:pt idx="5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5C-42D4-A41A-AB613462D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81096512"/>
        <c:axId val="1081095856"/>
      </c:barChart>
      <c:catAx>
        <c:axId val="1081096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81095856"/>
        <c:crosses val="autoZero"/>
        <c:auto val="1"/>
        <c:lblAlgn val="ctr"/>
        <c:lblOffset val="100"/>
        <c:noMultiLvlLbl val="0"/>
      </c:catAx>
      <c:valAx>
        <c:axId val="1081095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08109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5771528284691"/>
          <c:y val="0.48435407327927033"/>
          <c:w val="0.38527356049775174"/>
          <c:h val="9.1447303274969444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873299928418"/>
          <c:y val="3.7853601633129196E-2"/>
          <c:w val="0.71291624910522544"/>
          <c:h val="0.5229627099339240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'[1]Figure_8_Exploi AB conversion'!$B$32</c:f>
              <c:strCache>
                <c:ptCount val="1"/>
                <c:pt idx="0">
                  <c:v>Exploitations élevant des vaches laitières selon le cahier des charges Bio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'[1]Figure_8_Exploi AB conversion'!$C$29:$P$29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'[1]Figure_8_Exploi AB conversion'!$C$32:$P$32</c:f>
              <c:numCache>
                <c:formatCode>General</c:formatCode>
                <c:ptCount val="14"/>
                <c:pt idx="0">
                  <c:v>235</c:v>
                </c:pt>
                <c:pt idx="1">
                  <c:v>289</c:v>
                </c:pt>
                <c:pt idx="2">
                  <c:v>307</c:v>
                </c:pt>
                <c:pt idx="3">
                  <c:v>305</c:v>
                </c:pt>
                <c:pt idx="4">
                  <c:v>310</c:v>
                </c:pt>
                <c:pt idx="5">
                  <c:v>318</c:v>
                </c:pt>
                <c:pt idx="6">
                  <c:v>368</c:v>
                </c:pt>
                <c:pt idx="7">
                  <c:v>417</c:v>
                </c:pt>
                <c:pt idx="8">
                  <c:v>454</c:v>
                </c:pt>
                <c:pt idx="9">
                  <c:v>490</c:v>
                </c:pt>
                <c:pt idx="10">
                  <c:v>532</c:v>
                </c:pt>
                <c:pt idx="11">
                  <c:v>554</c:v>
                </c:pt>
                <c:pt idx="12">
                  <c:v>561</c:v>
                </c:pt>
                <c:pt idx="13">
                  <c:v>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5-427D-B20D-F304CA144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122440"/>
        <c:axId val="286120800"/>
      </c:barChart>
      <c:lineChart>
        <c:grouping val="standard"/>
        <c:varyColors val="0"/>
        <c:ser>
          <c:idx val="0"/>
          <c:order val="0"/>
          <c:tx>
            <c:strRef>
              <c:f>'[1]Figure_8_Exploi AB conversion'!$B$30</c:f>
              <c:strCache>
                <c:ptCount val="1"/>
                <c:pt idx="0">
                  <c:v>Vaches laitières 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987325782138196E-2"/>
                  <c:y val="-0.140992603197327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05-427D-B20D-F304CA144B43}"/>
                </c:ext>
              </c:extLst>
            </c:dLbl>
            <c:dLbl>
              <c:idx val="13"/>
              <c:layout>
                <c:manualLayout>
                  <c:x val="-4.1269920914921196E-2"/>
                  <c:y val="-8.037602751751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05-427D-B20D-F304CA144B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'[1]Figure_8_Exploi AB conversion'!$C$29:$P$29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'[1]Figure_8_Exploi AB conversion'!$C$30:$P$30</c:f>
              <c:numCache>
                <c:formatCode>General</c:formatCode>
                <c:ptCount val="14"/>
                <c:pt idx="0">
                  <c:v>10821</c:v>
                </c:pt>
                <c:pt idx="1">
                  <c:v>13035</c:v>
                </c:pt>
                <c:pt idx="2">
                  <c:v>15604</c:v>
                </c:pt>
                <c:pt idx="3">
                  <c:v>16738</c:v>
                </c:pt>
                <c:pt idx="4">
                  <c:v>17943</c:v>
                </c:pt>
                <c:pt idx="5">
                  <c:v>18523</c:v>
                </c:pt>
                <c:pt idx="6">
                  <c:v>20692</c:v>
                </c:pt>
                <c:pt idx="7">
                  <c:v>24736</c:v>
                </c:pt>
                <c:pt idx="8">
                  <c:v>28339</c:v>
                </c:pt>
                <c:pt idx="9">
                  <c:v>30956</c:v>
                </c:pt>
                <c:pt idx="10">
                  <c:v>33076</c:v>
                </c:pt>
                <c:pt idx="11">
                  <c:v>36484</c:v>
                </c:pt>
                <c:pt idx="12">
                  <c:v>40821</c:v>
                </c:pt>
                <c:pt idx="13">
                  <c:v>40463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5-427D-B20D-F304CA144B43}"/>
            </c:ext>
          </c:extLst>
        </c:ser>
        <c:ser>
          <c:idx val="1"/>
          <c:order val="1"/>
          <c:tx>
            <c:strRef>
              <c:f>'[1]Figure_8_Exploi AB conversion'!$B$31</c:f>
              <c:strCache>
                <c:ptCount val="1"/>
                <c:pt idx="0">
                  <c:v>Vaches laitières en conversion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9098786387784374E-4"/>
                  <c:y val="-3.36138348128137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05-427D-B20D-F304CA144B43}"/>
                </c:ext>
              </c:extLst>
            </c:dLbl>
            <c:dLbl>
              <c:idx val="13"/>
              <c:layout>
                <c:manualLayout>
                  <c:x val="-4.7067989190858396E-2"/>
                  <c:y val="-6.6947759567588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05-427D-B20D-F304CA144B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'[1]Figure_8_Exploi AB conversion'!$C$29:$P$29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'[1]Figure_8_Exploi AB conversion'!$C$31:$P$31</c:f>
              <c:numCache>
                <c:formatCode>General</c:formatCode>
                <c:ptCount val="14"/>
                <c:pt idx="0">
                  <c:v>1937</c:v>
                </c:pt>
                <c:pt idx="1">
                  <c:v>2409</c:v>
                </c:pt>
                <c:pt idx="2">
                  <c:v>1256</c:v>
                </c:pt>
                <c:pt idx="3">
                  <c:v>901</c:v>
                </c:pt>
                <c:pt idx="4">
                  <c:v>451</c:v>
                </c:pt>
                <c:pt idx="5">
                  <c:v>916</c:v>
                </c:pt>
                <c:pt idx="6">
                  <c:v>3044</c:v>
                </c:pt>
                <c:pt idx="7">
                  <c:v>3165</c:v>
                </c:pt>
                <c:pt idx="8">
                  <c:v>2875</c:v>
                </c:pt>
                <c:pt idx="9">
                  <c:v>3007</c:v>
                </c:pt>
                <c:pt idx="10">
                  <c:v>4360</c:v>
                </c:pt>
                <c:pt idx="11">
                  <c:v>3244</c:v>
                </c:pt>
                <c:pt idx="12">
                  <c:v>1177</c:v>
                </c:pt>
                <c:pt idx="13">
                  <c:v>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05-427D-B20D-F304CA144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69904"/>
        <c:axId val="869869248"/>
      </c:lineChart>
      <c:catAx>
        <c:axId val="286122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86120800"/>
        <c:crosses val="autoZero"/>
        <c:auto val="1"/>
        <c:lblAlgn val="ctr"/>
        <c:lblOffset val="100"/>
        <c:noMultiLvlLbl val="0"/>
      </c:catAx>
      <c:valAx>
        <c:axId val="286120800"/>
        <c:scaling>
          <c:orientation val="minMax"/>
          <c:max val="6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Nombre d'exploitations</a:t>
                </a:r>
              </a:p>
            </c:rich>
          </c:tx>
          <c:layout>
            <c:manualLayout>
              <c:xMode val="edge"/>
              <c:yMode val="edge"/>
              <c:x val="2.3417238620573499E-2"/>
              <c:y val="1.452949407611011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86122440"/>
        <c:crosses val="autoZero"/>
        <c:crossBetween val="between"/>
        <c:majorUnit val="100"/>
      </c:valAx>
      <c:valAx>
        <c:axId val="8698692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en-US"/>
                  <a:t>Nombre de têtes</a:t>
                </a:r>
              </a:p>
            </c:rich>
          </c:tx>
          <c:layout>
            <c:manualLayout>
              <c:xMode val="edge"/>
              <c:yMode val="edge"/>
              <c:x val="0.91899465240641709"/>
              <c:y val="5.1079007510712517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869869904"/>
        <c:crosses val="max"/>
        <c:crossBetween val="between"/>
      </c:valAx>
      <c:catAx>
        <c:axId val="86986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9869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972504105436022E-2"/>
          <c:y val="0.65037415439406965"/>
          <c:w val="0.7824140805928671"/>
          <c:h val="0.115902066428740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41830708661414E-2"/>
          <c:y val="2.6312710176969577E-2"/>
          <c:w val="0.84349407939738164"/>
          <c:h val="0.62452341141303824"/>
        </c:manualLayout>
      </c:layout>
      <c:barChart>
        <c:barDir val="col"/>
        <c:grouping val="percentStacked"/>
        <c:varyColors val="0"/>
        <c:ser>
          <c:idx val="2"/>
          <c:order val="2"/>
          <c:tx>
            <c:strRef>
              <c:f>[1]Figure_15_evol_prix_bio_conv!$E$46</c:f>
              <c:strCache>
                <c:ptCount val="1"/>
                <c:pt idx="0">
                  <c:v>Volume de lait Bio livré à l'industrie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2435007253566947E-2"/>
                  <c:y val="-8.83001269647260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68 M**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562435978462598"/>
                      <c:h val="5.63511440750180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D09-463E-B883-0B7B4BC6781B}"/>
                </c:ext>
              </c:extLst>
            </c:dLbl>
            <c:dLbl>
              <c:idx val="9"/>
              <c:layout>
                <c:manualLayout>
                  <c:x val="-8.8610302617496778E-2"/>
                  <c:y val="-9.253867803099138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002060"/>
                        </a:solidFill>
                      </a:rPr>
                      <a:t>154 M**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143946615824594E-2"/>
                      <c:h val="3.563067355434073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D09-463E-B883-0B7B4BC67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[1]Figure_15_evol_prix_bio_conv!$B$47:$B$56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[1]Figure_15_evol_prix_bio_conv!$E$47:$E$56</c:f>
              <c:numCache>
                <c:formatCode>General</c:formatCode>
                <c:ptCount val="10"/>
                <c:pt idx="0">
                  <c:v>67883624</c:v>
                </c:pt>
                <c:pt idx="1">
                  <c:v>72085422</c:v>
                </c:pt>
                <c:pt idx="2">
                  <c:v>73010671</c:v>
                </c:pt>
                <c:pt idx="3">
                  <c:v>80506851</c:v>
                </c:pt>
                <c:pt idx="4">
                  <c:v>96888040</c:v>
                </c:pt>
                <c:pt idx="5">
                  <c:v>117453731</c:v>
                </c:pt>
                <c:pt idx="6">
                  <c:v>126125456</c:v>
                </c:pt>
                <c:pt idx="7">
                  <c:v>139618400</c:v>
                </c:pt>
                <c:pt idx="8">
                  <c:v>147453863</c:v>
                </c:pt>
                <c:pt idx="9">
                  <c:v>153974813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09-463E-B883-0B7B4BC6781B}"/>
            </c:ext>
          </c:extLst>
        </c:ser>
        <c:ser>
          <c:idx val="3"/>
          <c:order val="3"/>
          <c:tx>
            <c:strRef>
              <c:f>[1]Figure_15_evol_prix_bio_conv!$F$46</c:f>
              <c:strCache>
                <c:ptCount val="1"/>
                <c:pt idx="0">
                  <c:v>Volume de lait conventionnel livré à l'industrie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0310498720912402E-2"/>
                  <c:y val="2.7852019131072509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3,67</a:t>
                    </a:r>
                    <a:r>
                      <a:rPr lang="en-US" baseline="0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 Mds***</a:t>
                    </a:r>
                    <a:endParaRPr lang="en-US">
                      <a:solidFill>
                        <a:schemeClr val="accent1">
                          <a:lumMod val="75000"/>
                        </a:schemeClr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60127176517604"/>
                      <c:h val="8.1428998612702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D09-463E-B883-0B7B4BC6781B}"/>
                </c:ext>
              </c:extLst>
            </c:dLbl>
            <c:dLbl>
              <c:idx val="9"/>
              <c:layout>
                <c:manualLayout>
                  <c:x val="-8.589927953636102E-2"/>
                  <c:y val="0.14007563143300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 algn="ctr" rtl="0">
                      <a:defRPr sz="900" b="0" i="0" u="none" strike="noStrike" kern="1200" baseline="0">
                        <a:solidFill>
                          <a:schemeClr val="tx1"/>
                        </a:solidFill>
                        <a:latin typeface="Marianne" panose="02000000000000000000" pitchFamily="50" charset="0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accent1">
                            <a:lumMod val="75000"/>
                          </a:schemeClr>
                        </a:solidFill>
                      </a:rPr>
                      <a:t>3,65 Mds***</a:t>
                    </a:r>
                  </a:p>
                  <a:p>
                    <a:pPr algn="ctr" rtl="0">
                      <a:defRPr/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ctr" rtl="0">
                    <a:defRPr sz="900" b="0" i="0" u="none" strike="noStrike" kern="1200" baseline="0">
                      <a:solidFill>
                        <a:schemeClr val="tx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97037716140162"/>
                      <c:h val="6.33687903528784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D09-463E-B883-0B7B4BC678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[1]Figure_15_evol_prix_bio_conv!$B$47:$B$56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[1]Figure_15_evol_prix_bio_conv!$F$47:$F$56</c:f>
              <c:numCache>
                <c:formatCode>General</c:formatCode>
                <c:ptCount val="10"/>
                <c:pt idx="0">
                  <c:v>3676068176</c:v>
                </c:pt>
                <c:pt idx="1">
                  <c:v>3667317308</c:v>
                </c:pt>
                <c:pt idx="2">
                  <c:v>3627777994</c:v>
                </c:pt>
                <c:pt idx="3">
                  <c:v>3656976569</c:v>
                </c:pt>
                <c:pt idx="4">
                  <c:v>3653365228</c:v>
                </c:pt>
                <c:pt idx="5">
                  <c:v>3708575966</c:v>
                </c:pt>
                <c:pt idx="6">
                  <c:v>3710151910</c:v>
                </c:pt>
                <c:pt idx="7">
                  <c:v>3689380357</c:v>
                </c:pt>
                <c:pt idx="8">
                  <c:v>3679743840</c:v>
                </c:pt>
                <c:pt idx="9">
                  <c:v>3658661198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09-463E-B883-0B7B4BC67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81167344"/>
        <c:axId val="683962216"/>
      </c:barChart>
      <c:lineChart>
        <c:grouping val="standard"/>
        <c:varyColors val="0"/>
        <c:ser>
          <c:idx val="1"/>
          <c:order val="0"/>
          <c:tx>
            <c:strRef>
              <c:f>[1]Figure_15_evol_prix_bio_conv!$C$46</c:f>
              <c:strCache>
                <c:ptCount val="1"/>
                <c:pt idx="0">
                  <c:v> Prix du lait Bio </c:v>
                </c:pt>
              </c:strCache>
            </c:strRef>
          </c:tx>
          <c:spPr>
            <a:ln w="3492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5.9279067523749082E-3"/>
                  <c:y val="-8.2986327953309152E-2"/>
                </c:manualLayout>
              </c:layout>
              <c:tx>
                <c:rich>
                  <a:bodyPr/>
                  <a:lstStyle/>
                  <a:p>
                    <a:fld id="{58BFC102-4945-4FBA-86B6-9B23D264918A}" type="VALUE">
                      <a:rPr lang="en-US" sz="900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D09-463E-B883-0B7B4BC6781B}"/>
                </c:ext>
              </c:extLst>
            </c:dLbl>
            <c:dLbl>
              <c:idx val="9"/>
              <c:layout>
                <c:manualLayout>
                  <c:x val="-0.11963063877140306"/>
                  <c:y val="-5.9575378974183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09-463E-B883-0B7B4BC678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[1]Figure_15_evol_prix_bio_conv!$B$47:$B$56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[1]Figure_15_evol_prix_bio_conv!$C$47:$C$56</c:f>
              <c:numCache>
                <c:formatCode>General</c:formatCode>
                <c:ptCount val="10"/>
                <c:pt idx="0">
                  <c:v>450.06251628911735</c:v>
                </c:pt>
                <c:pt idx="1">
                  <c:v>443.3870815275551</c:v>
                </c:pt>
                <c:pt idx="2">
                  <c:v>458.89569500952365</c:v>
                </c:pt>
                <c:pt idx="3">
                  <c:v>470.56018768397945</c:v>
                </c:pt>
                <c:pt idx="4">
                  <c:v>464.22256376251812</c:v>
                </c:pt>
                <c:pt idx="5">
                  <c:v>480.52556401495747</c:v>
                </c:pt>
                <c:pt idx="6">
                  <c:v>479.51556265992332</c:v>
                </c:pt>
                <c:pt idx="7">
                  <c:v>479.23393306683153</c:v>
                </c:pt>
                <c:pt idx="8">
                  <c:v>481.8356672678334</c:v>
                </c:pt>
                <c:pt idx="9">
                  <c:v>510.57555992757403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09-463E-B883-0B7B4BC6781B}"/>
            </c:ext>
          </c:extLst>
        </c:ser>
        <c:ser>
          <c:idx val="0"/>
          <c:order val="1"/>
          <c:tx>
            <c:strRef>
              <c:f>[1]Figure_15_evol_prix_bio_conv!$D$46</c:f>
              <c:strCache>
                <c:ptCount val="1"/>
                <c:pt idx="0">
                  <c:v> Prix du lait conventionnel</c:v>
                </c:pt>
              </c:strCache>
            </c:strRef>
          </c:tx>
          <c:spPr>
            <a:ln w="412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6237733670083342E-2"/>
                  <c:y val="6.6484907211171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D09-463E-B883-0B7B4BC6781B}"/>
                </c:ext>
              </c:extLst>
            </c:dLbl>
            <c:dLbl>
              <c:idx val="9"/>
              <c:layout>
                <c:manualLayout>
                  <c:x val="-2.1723527495261373E-2"/>
                  <c:y val="6.5074732712290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50059784518938E-2"/>
                      <c:h val="5.4397113635880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BD09-463E-B883-0B7B4BC678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[1]Figure_15_evol_prix_bio_conv!$B$47:$B$56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[1]Figure_15_evol_prix_bio_conv!$D$47:$D$56</c:f>
              <c:numCache>
                <c:formatCode>General</c:formatCode>
                <c:ptCount val="10"/>
                <c:pt idx="0">
                  <c:v>382.78100872066102</c:v>
                </c:pt>
                <c:pt idx="1">
                  <c:v>328.70986267496949</c:v>
                </c:pt>
                <c:pt idx="2">
                  <c:v>309.26517260164485</c:v>
                </c:pt>
                <c:pt idx="3">
                  <c:v>350.09468276324327</c:v>
                </c:pt>
                <c:pt idx="4">
                  <c:v>351.00218653029032</c:v>
                </c:pt>
                <c:pt idx="5">
                  <c:v>366.8765054005903</c:v>
                </c:pt>
                <c:pt idx="6">
                  <c:v>364.9966325044864</c:v>
                </c:pt>
                <c:pt idx="7">
                  <c:v>380.43116906323849</c:v>
                </c:pt>
                <c:pt idx="8">
                  <c:v>459.79243183601943</c:v>
                </c:pt>
                <c:pt idx="9">
                  <c:v>477.20936755632647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D09-463E-B883-0B7B4BC67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1165048"/>
        <c:axId val="607321024"/>
      </c:lineChart>
      <c:catAx>
        <c:axId val="6811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83962216"/>
        <c:crosses val="autoZero"/>
        <c:auto val="1"/>
        <c:lblAlgn val="ctr"/>
        <c:lblOffset val="100"/>
        <c:noMultiLvlLbl val="0"/>
      </c:catAx>
      <c:valAx>
        <c:axId val="68396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81167344"/>
        <c:crosses val="autoZero"/>
        <c:crossBetween val="between"/>
        <c:dispUnits>
          <c:builtInUnit val="b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607321024"/>
        <c:scaling>
          <c:orientation val="minMax"/>
          <c:min val="3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81165048"/>
        <c:crosses val="max"/>
        <c:crossBetween val="between"/>
      </c:valAx>
      <c:catAx>
        <c:axId val="681165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7321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2447099298879"/>
          <c:w val="1"/>
          <c:h val="0.136343990041235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822808277187112E-2"/>
          <c:y val="3.5027748603247796E-2"/>
          <c:w val="0.85524823985860754"/>
          <c:h val="0.76633892476708254"/>
        </c:manualLayout>
      </c:layout>
      <c:lineChart>
        <c:grouping val="standard"/>
        <c:varyColors val="0"/>
        <c:ser>
          <c:idx val="2"/>
          <c:order val="2"/>
          <c:tx>
            <c:strRef>
              <c:f>[1]Figure_17_Cout_p°!$D$57</c:f>
              <c:strCache>
                <c:ptCount val="1"/>
                <c:pt idx="0">
                  <c:v>IPAMPA - Aliments pour vaches laitières MAT* &gt;= 35%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2.1380846325167038E-2"/>
                  <c:y val="5.62524159618169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2B-4AC6-A647-A0E85DAB5CA5}"/>
                </c:ext>
              </c:extLst>
            </c:dLbl>
            <c:dLbl>
              <c:idx val="9"/>
              <c:layout>
                <c:manualLayout>
                  <c:x val="-3.1555221637866268E-2"/>
                  <c:y val="3.857566765578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B-4AC6-A647-A0E85DAB5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[1]Figure_17_Cout_p°!$E$54:$I$54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[1]Figure_17_Cout_p°!$E$57:$I$57</c:f>
              <c:numCache>
                <c:formatCode>General</c:formatCode>
                <c:ptCount val="5"/>
                <c:pt idx="0">
                  <c:v>100</c:v>
                </c:pt>
                <c:pt idx="1">
                  <c:v>112.4</c:v>
                </c:pt>
                <c:pt idx="2">
                  <c:v>138.9</c:v>
                </c:pt>
                <c:pt idx="3">
                  <c:v>141.9</c:v>
                </c:pt>
                <c:pt idx="4">
                  <c:v>128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2F2B-4AC6-A647-A0E85DAB5CA5}"/>
            </c:ext>
          </c:extLst>
        </c:ser>
        <c:ser>
          <c:idx val="3"/>
          <c:order val="3"/>
          <c:tx>
            <c:strRef>
              <c:f>[1]Figure_17_Cout_p°!$D$58</c:f>
              <c:strCache>
                <c:ptCount val="1"/>
                <c:pt idx="0">
                  <c:v>IPAPP - Lait de vache</c:v>
                </c:pt>
              </c:strCache>
              <c:extLst xmlns:c15="http://schemas.microsoft.com/office/drawing/2012/chart"/>
            </c:strRef>
          </c:tx>
          <c:spPr>
            <a:ln w="34925" cap="rnd" cmpd="sng">
              <a:solidFill>
                <a:schemeClr val="accent2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2F2B-4AC6-A647-A0E85DAB5CA5}"/>
              </c:ext>
            </c:extLst>
          </c:dPt>
          <c:dLbls>
            <c:dLbl>
              <c:idx val="4"/>
              <c:layout>
                <c:manualLayout>
                  <c:x val="1.7857496098065563E-2"/>
                  <c:y val="-5.961705063110205E-2"/>
                </c:manualLayout>
              </c:layout>
              <c:tx>
                <c:rich>
                  <a:bodyPr/>
                  <a:lstStyle/>
                  <a:p>
                    <a:fld id="{493F1965-4E35-47B2-94B1-9E1E8A0A94D8}" type="VALUE">
                      <a:rPr lang="en-US">
                        <a:solidFill>
                          <a:schemeClr val="accent2">
                            <a:lumMod val="75000"/>
                          </a:schemeClr>
                        </a:solidFill>
                      </a:rPr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2F2B-4AC6-A647-A0E85DAB5CA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D207FDD-E81D-4C43-B6BC-691F7838988E}" type="VALUE">
                      <a:rPr lang="en-US"/>
                      <a:pPr/>
                      <a:t>[VALEUR]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F2B-4AC6-A647-A0E85DAB5C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[1]Figure_17_Cout_p°!$E$54:$I$54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[1]Figure_17_Cout_p°!$E$58:$I$58</c:f>
              <c:numCache>
                <c:formatCode>General</c:formatCode>
                <c:ptCount val="5"/>
                <c:pt idx="0">
                  <c:v>100</c:v>
                </c:pt>
                <c:pt idx="1">
                  <c:v>104.3</c:v>
                </c:pt>
                <c:pt idx="2">
                  <c:v>125.4</c:v>
                </c:pt>
                <c:pt idx="3">
                  <c:v>132.30000000000001</c:v>
                </c:pt>
                <c:pt idx="4">
                  <c:v>132.5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2F2B-4AC6-A647-A0E85DAB5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142952"/>
        <c:axId val="6611452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[1]Figure_17_Cout_p°!$D$55</c15:sqref>
                        </c15:formulaRef>
                      </c:ext>
                    </c:extLst>
                    <c:strCache>
                      <c:ptCount val="1"/>
                      <c:pt idx="0">
                        <c:v>IPAMPA - Aliments pour vaches laitières MAT* &lt;= 20%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layout>
                      <c:manualLayout>
                        <c:x val="-2.52593594948128E-2"/>
                        <c:y val="-2.911208151382834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2F2B-4AC6-A647-A0E85DAB5CA5}"/>
                      </c:ext>
                    </c:extLst>
                  </c:dLbl>
                  <c:dLbl>
                    <c:idx val="9"/>
                    <c:layout>
                      <c:manualLayout>
                        <c:x val="-4.5105999097880149E-2"/>
                        <c:y val="1.746724890829694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F2B-4AC6-A647-A0E85DAB5CA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1" i="0" u="none" strike="noStrike" kern="1200" baseline="0">
                          <a:solidFill>
                            <a:schemeClr val="accent1">
                              <a:lumMod val="75000"/>
                            </a:schemeClr>
                          </a:solidFill>
                          <a:latin typeface="Marianne" panose="02000000000000000000" pitchFamily="50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[1]Figure_17_Cout_p°!$E$54:$I$54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[1]Figure_17_Cout_p°!$E$55:$I$55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100</c:v>
                      </c:pt>
                      <c:pt idx="1">
                        <c:v>111.6</c:v>
                      </c:pt>
                      <c:pt idx="2">
                        <c:v>138.30000000000001</c:v>
                      </c:pt>
                      <c:pt idx="3">
                        <c:v>139.30000000000001</c:v>
                      </c:pt>
                      <c:pt idx="4">
                        <c:v>125.5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F2B-4AC6-A647-A0E85DAB5CA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[1]Figure_17_Cout_p°!$D$56</c15:sqref>
                        </c15:formulaRef>
                      </c:ext>
                    </c:extLst>
                    <c:strCache>
                      <c:ptCount val="1"/>
                      <c:pt idx="0">
                        <c:v>IPAMPA - Aliments pour vaches laitières 20% &lt; MAT* &lt; 35%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layout>
                      <c:manualLayout>
                        <c:x val="-5.5931438881371219E-2"/>
                        <c:y val="-1.1644832605531296E-2"/>
                      </c:manualLayout>
                    </c:layout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200" b="1" i="0" u="none" strike="noStrike" kern="1200" baseline="0">
                            <a:solidFill>
                              <a:schemeClr val="accent2">
                                <a:lumMod val="75000"/>
                              </a:schemeClr>
                            </a:solidFill>
                            <a:latin typeface="Marianne" panose="02000000000000000000" pitchFamily="50" charset="0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2F2B-4AC6-A647-A0E85DAB5CA5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200" b="0" i="0" u="none" strike="noStrike" kern="1200" baseline="0">
                          <a:solidFill>
                            <a:schemeClr val="tx1"/>
                          </a:solidFill>
                          <a:latin typeface="Marianne" panose="02000000000000000000" pitchFamily="50" charset="0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[1]Figure_17_Cout_p°!$E$54:$I$54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2020</c:v>
                      </c:pt>
                      <c:pt idx="1">
                        <c:v>2021</c:v>
                      </c:pt>
                      <c:pt idx="2">
                        <c:v>2022</c:v>
                      </c:pt>
                      <c:pt idx="3">
                        <c:v>2023</c:v>
                      </c:pt>
                      <c:pt idx="4">
                        <c:v>2024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[1]Figure_17_Cout_p°!$E$56:$I$56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100</c:v>
                      </c:pt>
                      <c:pt idx="1">
                        <c:v>111</c:v>
                      </c:pt>
                      <c:pt idx="2">
                        <c:v>137.19999999999999</c:v>
                      </c:pt>
                      <c:pt idx="3">
                        <c:v>140.19999999999999</c:v>
                      </c:pt>
                      <c:pt idx="4">
                        <c:v>128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F2B-4AC6-A647-A0E85DAB5CA5}"/>
                  </c:ext>
                </c:extLst>
              </c15:ser>
            </c15:filteredLineSeries>
          </c:ext>
        </c:extLst>
      </c:lineChart>
      <c:catAx>
        <c:axId val="661142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61145248"/>
        <c:crossesAt val="0"/>
        <c:auto val="1"/>
        <c:lblAlgn val="ctr"/>
        <c:lblOffset val="0"/>
        <c:noMultiLvlLbl val="0"/>
      </c:catAx>
      <c:valAx>
        <c:axId val="661145248"/>
        <c:scaling>
          <c:orientation val="minMax"/>
          <c:max val="145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661142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84750013152595E-2"/>
          <c:y val="0.87534937715690708"/>
          <c:w val="0.8718843975238062"/>
          <c:h val="9.839819730042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33617</xdr:rowOff>
    </xdr:from>
    <xdr:to>
      <xdr:col>2</xdr:col>
      <xdr:colOff>1903095</xdr:colOff>
      <xdr:row>16</xdr:row>
      <xdr:rowOff>73136</xdr:rowOff>
    </xdr:to>
    <xdr:sp macro="" textlink="">
      <xdr:nvSpPr>
        <xdr:cNvPr id="9" name="AutoShape 1" descr="imap://edouard%2Epaillette%2Eagri%2E-%2Esrise%2Edraaf-normandie%2Eagri@amelie.s2.m2.e2.rie.gouv.fr:993/fetch%3EUID%3E/Boite%20partag%26AOk-e/srise.draaf-normandie.agri/%26AMk-l%26AOk-ments%20envoy%26AOk-s%3E245?part=1.2"/>
        <xdr:cNvSpPr>
          <a:spLocks noChangeAspect="1" noChangeArrowheads="1"/>
        </xdr:cNvSpPr>
      </xdr:nvSpPr>
      <xdr:spPr bwMode="auto">
        <a:xfrm>
          <a:off x="0" y="1348067"/>
          <a:ext cx="5890895" cy="2636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408513</xdr:colOff>
      <xdr:row>8</xdr:row>
      <xdr:rowOff>17253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520513" cy="14904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29</xdr:row>
      <xdr:rowOff>19050</xdr:rowOff>
    </xdr:from>
    <xdr:to>
      <xdr:col>8</xdr:col>
      <xdr:colOff>361950</xdr:colOff>
      <xdr:row>45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715782</xdr:colOff>
      <xdr:row>1</xdr:row>
      <xdr:rowOff>136994</xdr:rowOff>
    </xdr:from>
    <xdr:to>
      <xdr:col>10</xdr:col>
      <xdr:colOff>17145</xdr:colOff>
      <xdr:row>19</xdr:row>
      <xdr:rowOff>219820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4</xdr:row>
      <xdr:rowOff>3175</xdr:rowOff>
    </xdr:from>
    <xdr:to>
      <xdr:col>7</xdr:col>
      <xdr:colOff>977899</xdr:colOff>
      <xdr:row>18</xdr:row>
      <xdr:rowOff>206375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132556</xdr:colOff>
      <xdr:row>3</xdr:row>
      <xdr:rowOff>111919</xdr:rowOff>
    </xdr:from>
    <xdr:to>
      <xdr:col>7</xdr:col>
      <xdr:colOff>450056</xdr:colOff>
      <xdr:row>22</xdr:row>
      <xdr:rowOff>150019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476251</xdr:colOff>
      <xdr:row>8</xdr:row>
      <xdr:rowOff>171451</xdr:rowOff>
    </xdr:from>
    <xdr:to>
      <xdr:col>7</xdr:col>
      <xdr:colOff>333375</xdr:colOff>
      <xdr:row>21</xdr:row>
      <xdr:rowOff>142875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82550</xdr:colOff>
      <xdr:row>5</xdr:row>
      <xdr:rowOff>63499</xdr:rowOff>
    </xdr:from>
    <xdr:to>
      <xdr:col>11</xdr:col>
      <xdr:colOff>57150</xdr:colOff>
      <xdr:row>28</xdr:row>
      <xdr:rowOff>114301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ise/f-etudes/e-etudes_en_cours/a-Fiches_Filieres/b-bovins_lait/m-maquette/20250328-jeu_donnes_Bovins_la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gure 2_3_Effectif_dpt_region"/>
      <sheetName val="Figure_4_Eff-prod_lait"/>
      <sheetName val="Figure_5_VLBIO-dpt"/>
      <sheetName val="Figure_7_Exploit_effectifs"/>
      <sheetName val="Figure_8_Exploi AB conversion"/>
      <sheetName val="Figure_9_Expl - indicateurs"/>
      <sheetName val="Figure_10_Expl_main-oeuv"/>
      <sheetName val="Figure_12_OTEX_chiffres"/>
      <sheetName val="Figure_13_fabric_prod_laitiers"/>
      <sheetName val="Figure_14_livraison_prix"/>
      <sheetName val="Figure_15_evol_prix_bio_conv"/>
      <sheetName val="Figure16_Livr_lait_industrie"/>
      <sheetName val="Figure_17_Cout_p°"/>
      <sheetName val="Salariés-IAA"/>
      <sheetName val="effectif-vl-dpt"/>
      <sheetName val="Feuil1"/>
      <sheetName val="Effectif_VL_REGION_2021-2023"/>
    </sheetNames>
    <sheetDataSet>
      <sheetData sheetId="0"/>
      <sheetData sheetId="1">
        <row r="57">
          <cell r="C57">
            <v>2010</v>
          </cell>
          <cell r="D57">
            <v>2011</v>
          </cell>
          <cell r="E57">
            <v>2012</v>
          </cell>
          <cell r="F57">
            <v>2013</v>
          </cell>
          <cell r="G57">
            <v>2014</v>
          </cell>
          <cell r="H57">
            <v>2015</v>
          </cell>
          <cell r="I57">
            <v>2016</v>
          </cell>
          <cell r="J57">
            <v>2017</v>
          </cell>
          <cell r="K57">
            <v>2018</v>
          </cell>
          <cell r="L57">
            <v>2019</v>
          </cell>
          <cell r="M57">
            <v>2020</v>
          </cell>
          <cell r="N57">
            <v>2021</v>
          </cell>
          <cell r="O57">
            <v>2022</v>
          </cell>
          <cell r="P57">
            <v>2023</v>
          </cell>
        </row>
        <row r="58">
          <cell r="B58" t="str">
            <v>Calvados</v>
          </cell>
          <cell r="C58">
            <v>100</v>
          </cell>
          <cell r="D58">
            <v>97.467280074843515</v>
          </cell>
          <cell r="E58">
            <v>96.779607071554636</v>
          </cell>
          <cell r="F58">
            <v>96.707271201643479</v>
          </cell>
          <cell r="G58">
            <v>97.306212204507972</v>
          </cell>
          <cell r="H58">
            <v>96.702448810316056</v>
          </cell>
          <cell r="I58">
            <v>96.501837331095743</v>
          </cell>
          <cell r="J58">
            <v>95.28852367311903</v>
          </cell>
          <cell r="K58">
            <v>94.494758060627106</v>
          </cell>
          <cell r="L58">
            <v>92.354580789521918</v>
          </cell>
          <cell r="M58">
            <v>90.981163739475136</v>
          </cell>
          <cell r="N58">
            <v>87.780060376339421</v>
          </cell>
          <cell r="O58">
            <v>85.890647454259621</v>
          </cell>
          <cell r="P58">
            <v>83.93565001012702</v>
          </cell>
        </row>
        <row r="59">
          <cell r="B59" t="str">
            <v>Eure</v>
          </cell>
          <cell r="C59">
            <v>100</v>
          </cell>
          <cell r="D59">
            <v>97.787065929976237</v>
          </cell>
          <cell r="E59">
            <v>96.891013712747991</v>
          </cell>
          <cell r="F59">
            <v>97.626749878331566</v>
          </cell>
          <cell r="G59">
            <v>96.813718473562162</v>
          </cell>
          <cell r="H59">
            <v>93.885087744410413</v>
          </cell>
          <cell r="I59">
            <v>91.242735678909852</v>
          </cell>
          <cell r="J59">
            <v>90.369585754773695</v>
          </cell>
          <cell r="K59">
            <v>90.532764593054878</v>
          </cell>
          <cell r="L59">
            <v>88.55171624058859</v>
          </cell>
          <cell r="M59">
            <v>85.102058343591651</v>
          </cell>
          <cell r="N59">
            <v>83.22120752340328</v>
          </cell>
          <cell r="O59">
            <v>81.638086513412162</v>
          </cell>
          <cell r="P59">
            <v>80.200967621883152</v>
          </cell>
        </row>
        <row r="60">
          <cell r="B60" t="str">
            <v>Manche</v>
          </cell>
          <cell r="C60">
            <v>100</v>
          </cell>
          <cell r="D60">
            <v>99.19436266887071</v>
          </cell>
          <cell r="E60">
            <v>100.21046263436165</v>
          </cell>
          <cell r="F60">
            <v>101.87797427584238</v>
          </cell>
          <cell r="G60">
            <v>102.55281802650806</v>
          </cell>
          <cell r="H60">
            <v>103.6030010097094</v>
          </cell>
          <cell r="I60">
            <v>104.31022362719995</v>
          </cell>
          <cell r="J60">
            <v>105.07538737479815</v>
          </cell>
          <cell r="K60">
            <v>105.42260811772275</v>
          </cell>
          <cell r="L60">
            <v>105.15377831553205</v>
          </cell>
          <cell r="M60">
            <v>103.48030214595201</v>
          </cell>
          <cell r="N60">
            <v>101.59551126656754</v>
          </cell>
          <cell r="O60">
            <v>100.21940942651062</v>
          </cell>
          <cell r="P60">
            <v>98.487566089101534</v>
          </cell>
        </row>
        <row r="61">
          <cell r="B61" t="str">
            <v>Orne</v>
          </cell>
          <cell r="C61">
            <v>100</v>
          </cell>
          <cell r="D61">
            <v>98.584033693518563</v>
          </cell>
          <cell r="E61">
            <v>98.73268156956911</v>
          </cell>
          <cell r="F61">
            <v>100.08385264802851</v>
          </cell>
          <cell r="G61">
            <v>101.3835686924704</v>
          </cell>
          <cell r="H61">
            <v>100.76134392925886</v>
          </cell>
          <cell r="I61">
            <v>101.30829188344481</v>
          </cell>
          <cell r="J61">
            <v>101.15106816839136</v>
          </cell>
          <cell r="K61">
            <v>101.61797495855012</v>
          </cell>
          <cell r="L61">
            <v>100.90808606330874</v>
          </cell>
          <cell r="M61">
            <v>99.404455624797521</v>
          </cell>
          <cell r="N61">
            <v>97.664513178205937</v>
          </cell>
          <cell r="O61">
            <v>96.295237550740381</v>
          </cell>
          <cell r="P61">
            <v>94.946925085281947</v>
          </cell>
        </row>
        <row r="62">
          <cell r="B62" t="str">
            <v>Seine-Maritime</v>
          </cell>
          <cell r="C62">
            <v>100</v>
          </cell>
          <cell r="D62">
            <v>97.984184533968914</v>
          </cell>
          <cell r="E62">
            <v>97.144934708181424</v>
          </cell>
          <cell r="F62">
            <v>98.017512144379253</v>
          </cell>
          <cell r="G62">
            <v>98.373006655422799</v>
          </cell>
          <cell r="H62">
            <v>95.709827605360701</v>
          </cell>
          <cell r="I62">
            <v>93.854590625852126</v>
          </cell>
          <cell r="J62">
            <v>92.554813819849116</v>
          </cell>
          <cell r="K62">
            <v>91.899370815112562</v>
          </cell>
          <cell r="L62">
            <v>88.072755183453339</v>
          </cell>
          <cell r="M62">
            <v>84.442065503903379</v>
          </cell>
          <cell r="N62">
            <v>82.020259147419125</v>
          </cell>
          <cell r="O62">
            <v>80.955795469464846</v>
          </cell>
          <cell r="P62">
            <v>78.470363674924499</v>
          </cell>
        </row>
        <row r="63">
          <cell r="B63" t="str">
            <v>Normandie</v>
          </cell>
          <cell r="C63">
            <v>100</v>
          </cell>
          <cell r="D63">
            <v>98.480507467547085</v>
          </cell>
          <cell r="E63">
            <v>98.598990469393627</v>
          </cell>
          <cell r="F63">
            <v>99.703792495383667</v>
          </cell>
          <cell r="G63">
            <v>100.33379641017291</v>
          </cell>
          <cell r="H63">
            <v>99.905248242675356</v>
          </cell>
          <cell r="I63">
            <v>99.778104202682144</v>
          </cell>
          <cell r="J63">
            <v>99.566948092666181</v>
          </cell>
          <cell r="K63">
            <v>99.547893808743495</v>
          </cell>
          <cell r="L63">
            <v>98.148962927292317</v>
          </cell>
          <cell r="M63">
            <v>96.117083378082029</v>
          </cell>
          <cell r="N63">
            <v>93.930344466809174</v>
          </cell>
          <cell r="O63">
            <v>92.504217925577436</v>
          </cell>
          <cell r="P63">
            <v>90.690596537663396</v>
          </cell>
        </row>
        <row r="64">
          <cell r="B64" t="str">
            <v>France métro.</v>
          </cell>
          <cell r="C64">
            <v>100</v>
          </cell>
          <cell r="D64">
            <v>98.604017906932015</v>
          </cell>
          <cell r="E64">
            <v>98.043874030799969</v>
          </cell>
          <cell r="F64">
            <v>99.502839646322471</v>
          </cell>
          <cell r="G64">
            <v>99.534223651309432</v>
          </cell>
          <cell r="H64">
            <v>98.530447333868167</v>
          </cell>
          <cell r="I64">
            <v>97.807510717705043</v>
          </cell>
          <cell r="J64">
            <v>96.732022622345099</v>
          </cell>
          <cell r="K64">
            <v>95.596864508919793</v>
          </cell>
          <cell r="L64">
            <v>93.878314110518033</v>
          </cell>
          <cell r="M64">
            <v>91.594366719269672</v>
          </cell>
          <cell r="N64">
            <v>89.47205368846916</v>
          </cell>
          <cell r="O64">
            <v>87.025933155571451</v>
          </cell>
          <cell r="P64">
            <v>85.228316615850616</v>
          </cell>
        </row>
      </sheetData>
      <sheetData sheetId="2">
        <row r="34">
          <cell r="D34" t="str">
            <v>2010</v>
          </cell>
          <cell r="E34" t="str">
            <v>2011</v>
          </cell>
          <cell r="F34" t="str">
            <v>2012</v>
          </cell>
          <cell r="G34" t="str">
            <v>2013</v>
          </cell>
          <cell r="H34" t="str">
            <v>2014</v>
          </cell>
          <cell r="I34" t="str">
            <v>2015</v>
          </cell>
          <cell r="J34" t="str">
            <v>2016</v>
          </cell>
          <cell r="K34" t="str">
            <v>2017</v>
          </cell>
          <cell r="L34" t="str">
            <v>2018</v>
          </cell>
          <cell r="M34" t="str">
            <v>2019</v>
          </cell>
          <cell r="N34" t="str">
            <v>2020</v>
          </cell>
          <cell r="O34" t="str">
            <v>2021</v>
          </cell>
          <cell r="P34" t="str">
            <v>2022</v>
          </cell>
          <cell r="Q34" t="str">
            <v>2023</v>
          </cell>
        </row>
        <row r="35">
          <cell r="B35" t="str">
            <v>Effectifs de vaches laitières en Normandie</v>
          </cell>
          <cell r="D35">
            <v>100</v>
          </cell>
          <cell r="E35">
            <v>98.480507467547085</v>
          </cell>
          <cell r="F35">
            <v>98.598990469393627</v>
          </cell>
          <cell r="G35">
            <v>99.703792495383667</v>
          </cell>
          <cell r="H35">
            <v>100.33379641017291</v>
          </cell>
          <cell r="I35">
            <v>99.905248242675356</v>
          </cell>
          <cell r="J35">
            <v>99.778104202682144</v>
          </cell>
          <cell r="K35">
            <v>99.566948092666181</v>
          </cell>
          <cell r="L35">
            <v>99.547893808743495</v>
          </cell>
          <cell r="M35">
            <v>98.148962927292317</v>
          </cell>
          <cell r="N35">
            <v>96.117083378082029</v>
          </cell>
          <cell r="O35">
            <v>93.930344466809174</v>
          </cell>
          <cell r="P35">
            <v>92.504217925577436</v>
          </cell>
          <cell r="Q35">
            <v>90.690596537663396</v>
          </cell>
        </row>
        <row r="36">
          <cell r="B36" t="str">
            <v>Production de lait de vache en Normandie</v>
          </cell>
          <cell r="D36">
            <v>100</v>
          </cell>
          <cell r="E36">
            <v>104.69326040868378</v>
          </cell>
          <cell r="F36">
            <v>102.05320400451363</v>
          </cell>
          <cell r="G36">
            <v>102.30818854997609</v>
          </cell>
          <cell r="H36">
            <v>108.33341253724656</v>
          </cell>
          <cell r="I36">
            <v>108.20178256354582</v>
          </cell>
          <cell r="J36">
            <v>107.08446224083626</v>
          </cell>
          <cell r="K36">
            <v>108.14624621769413</v>
          </cell>
          <cell r="L36">
            <v>108.51574916146119</v>
          </cell>
          <cell r="M36">
            <v>110.70838399812131</v>
          </cell>
          <cell r="N36">
            <v>111.00490623254808</v>
          </cell>
          <cell r="O36">
            <v>110.79429546787576</v>
          </cell>
          <cell r="P36">
            <v>110.7421809278371</v>
          </cell>
          <cell r="Q36">
            <v>110.32082994071266</v>
          </cell>
        </row>
        <row r="37">
          <cell r="B37" t="str">
            <v>Effectifs de vaches laitières en France métro.</v>
          </cell>
          <cell r="D37">
            <v>100</v>
          </cell>
          <cell r="E37">
            <v>98.604017906932015</v>
          </cell>
          <cell r="F37">
            <v>98.043874030799969</v>
          </cell>
          <cell r="G37">
            <v>99.502839646322471</v>
          </cell>
          <cell r="H37">
            <v>99.534223651309432</v>
          </cell>
          <cell r="I37">
            <v>98.530447333868167</v>
          </cell>
          <cell r="J37">
            <v>97.807510717705043</v>
          </cell>
          <cell r="K37">
            <v>96.732022622345099</v>
          </cell>
          <cell r="L37">
            <v>95.596864508919793</v>
          </cell>
          <cell r="M37">
            <v>93.878314110518033</v>
          </cell>
          <cell r="N37">
            <v>91.594366719269672</v>
          </cell>
          <cell r="O37">
            <v>89.47205368846916</v>
          </cell>
          <cell r="P37">
            <v>87.025933155571451</v>
          </cell>
          <cell r="Q37">
            <v>85.228316615850616</v>
          </cell>
        </row>
        <row r="38">
          <cell r="B38" t="str">
            <v>Production de lait de vache en France métro.</v>
          </cell>
          <cell r="D38">
            <v>100</v>
          </cell>
          <cell r="E38">
            <v>104.65744913627309</v>
          </cell>
          <cell r="F38">
            <v>102.88312965354423</v>
          </cell>
          <cell r="G38">
            <v>101.78378255503313</v>
          </cell>
          <cell r="H38">
            <v>107.15743536408925</v>
          </cell>
          <cell r="I38">
            <v>107.75876427057889</v>
          </cell>
          <cell r="J38">
            <v>104.8429729885064</v>
          </cell>
          <cell r="K38">
            <v>104.33893407487471</v>
          </cell>
          <cell r="L38">
            <v>104.45475685068178</v>
          </cell>
          <cell r="M38">
            <v>104.43273019378432</v>
          </cell>
          <cell r="N38">
            <v>104.96396162317771</v>
          </cell>
          <cell r="O38">
            <v>103.15683116750685</v>
          </cell>
          <cell r="P38">
            <v>102.07910245777758</v>
          </cell>
          <cell r="Q38">
            <v>99.42591509754493</v>
          </cell>
        </row>
      </sheetData>
      <sheetData sheetId="3">
        <row r="7">
          <cell r="J7" t="str">
            <v>Eure</v>
          </cell>
          <cell r="K7" t="str">
            <v>Seine-Maritime</v>
          </cell>
          <cell r="L7" t="str">
            <v>Orne</v>
          </cell>
          <cell r="M7" t="str">
            <v>Calvados</v>
          </cell>
          <cell r="N7" t="str">
            <v>Manche</v>
          </cell>
          <cell r="O7" t="str">
            <v>Normandie</v>
          </cell>
        </row>
        <row r="8">
          <cell r="I8" t="str">
            <v>Vaches laitières AB</v>
          </cell>
          <cell r="J8">
            <v>923</v>
          </cell>
          <cell r="K8">
            <v>3616</v>
          </cell>
          <cell r="L8">
            <v>8138</v>
          </cell>
          <cell r="M8">
            <v>9510</v>
          </cell>
          <cell r="N8">
            <v>18276</v>
          </cell>
          <cell r="O8">
            <v>40463</v>
          </cell>
        </row>
        <row r="9">
          <cell r="I9" t="str">
            <v>Vaches laitières en conversion</v>
          </cell>
          <cell r="J9">
            <v>0</v>
          </cell>
          <cell r="K9">
            <v>0</v>
          </cell>
          <cell r="L9">
            <v>118</v>
          </cell>
          <cell r="M9">
            <v>250</v>
          </cell>
          <cell r="N9">
            <v>331</v>
          </cell>
          <cell r="O9">
            <v>699</v>
          </cell>
        </row>
      </sheetData>
      <sheetData sheetId="4"/>
      <sheetData sheetId="5">
        <row r="29">
          <cell r="C29">
            <v>2010</v>
          </cell>
          <cell r="D29">
            <v>2011</v>
          </cell>
          <cell r="E29">
            <v>2012</v>
          </cell>
          <cell r="F29">
            <v>2013</v>
          </cell>
          <cell r="G29">
            <v>2014</v>
          </cell>
          <cell r="H29">
            <v>2015</v>
          </cell>
          <cell r="I29">
            <v>2016</v>
          </cell>
          <cell r="J29">
            <v>2017</v>
          </cell>
          <cell r="K29">
            <v>2018</v>
          </cell>
          <cell r="L29">
            <v>2019</v>
          </cell>
          <cell r="M29">
            <v>2020</v>
          </cell>
          <cell r="N29">
            <v>2021</v>
          </cell>
          <cell r="O29">
            <v>2022</v>
          </cell>
          <cell r="P29">
            <v>2023</v>
          </cell>
        </row>
        <row r="30">
          <cell r="B30" t="str">
            <v>Vaches laitières AB</v>
          </cell>
          <cell r="C30">
            <v>10821</v>
          </cell>
          <cell r="D30">
            <v>13035</v>
          </cell>
          <cell r="E30">
            <v>15604</v>
          </cell>
          <cell r="F30">
            <v>16738</v>
          </cell>
          <cell r="G30">
            <v>17943</v>
          </cell>
          <cell r="H30">
            <v>18523</v>
          </cell>
          <cell r="I30">
            <v>20692</v>
          </cell>
          <cell r="J30">
            <v>24736</v>
          </cell>
          <cell r="K30">
            <v>28339</v>
          </cell>
          <cell r="L30">
            <v>30956</v>
          </cell>
          <cell r="M30">
            <v>33076</v>
          </cell>
          <cell r="N30">
            <v>36484</v>
          </cell>
          <cell r="O30">
            <v>40821</v>
          </cell>
          <cell r="P30">
            <v>40463</v>
          </cell>
        </row>
        <row r="31">
          <cell r="B31" t="str">
            <v>Vaches laitières en conversion</v>
          </cell>
          <cell r="C31">
            <v>1937</v>
          </cell>
          <cell r="D31">
            <v>2409</v>
          </cell>
          <cell r="E31">
            <v>1256</v>
          </cell>
          <cell r="F31">
            <v>901</v>
          </cell>
          <cell r="G31">
            <v>451</v>
          </cell>
          <cell r="H31">
            <v>916</v>
          </cell>
          <cell r="I31">
            <v>3044</v>
          </cell>
          <cell r="J31">
            <v>3165</v>
          </cell>
          <cell r="K31">
            <v>2875</v>
          </cell>
          <cell r="L31">
            <v>3007</v>
          </cell>
          <cell r="M31">
            <v>4360</v>
          </cell>
          <cell r="N31">
            <v>3244</v>
          </cell>
          <cell r="O31">
            <v>1177</v>
          </cell>
          <cell r="P31">
            <v>699</v>
          </cell>
        </row>
        <row r="32">
          <cell r="B32" t="str">
            <v>Exploitations élevant des vaches laitières selon le cahier des charges Bio</v>
          </cell>
          <cell r="C32">
            <v>235</v>
          </cell>
          <cell r="D32">
            <v>289</v>
          </cell>
          <cell r="E32">
            <v>307</v>
          </cell>
          <cell r="F32">
            <v>305</v>
          </cell>
          <cell r="G32">
            <v>310</v>
          </cell>
          <cell r="H32">
            <v>318</v>
          </cell>
          <cell r="I32">
            <v>368</v>
          </cell>
          <cell r="J32">
            <v>417</v>
          </cell>
          <cell r="K32">
            <v>454</v>
          </cell>
          <cell r="L32">
            <v>490</v>
          </cell>
          <cell r="M32">
            <v>532</v>
          </cell>
          <cell r="N32">
            <v>554</v>
          </cell>
          <cell r="O32">
            <v>561</v>
          </cell>
          <cell r="P32">
            <v>536</v>
          </cell>
        </row>
      </sheetData>
      <sheetData sheetId="6"/>
      <sheetData sheetId="7"/>
      <sheetData sheetId="8"/>
      <sheetData sheetId="9"/>
      <sheetData sheetId="10"/>
      <sheetData sheetId="11">
        <row r="46">
          <cell r="C46" t="str">
            <v xml:space="preserve"> Prix du lait Bio </v>
          </cell>
          <cell r="D46" t="str">
            <v xml:space="preserve"> Prix du lait conventionnel</v>
          </cell>
          <cell r="E46" t="str">
            <v>Volume de lait Bio livré à l'industrie</v>
          </cell>
          <cell r="F46" t="str">
            <v>Volume de lait conventionnel livré à l'industrie</v>
          </cell>
        </row>
        <row r="47">
          <cell r="B47">
            <v>2014</v>
          </cell>
          <cell r="C47">
            <v>450.06251628911735</v>
          </cell>
          <cell r="D47">
            <v>382.78100872066102</v>
          </cell>
          <cell r="E47">
            <v>67883624</v>
          </cell>
          <cell r="F47">
            <v>3676068176</v>
          </cell>
        </row>
        <row r="48">
          <cell r="B48">
            <v>2015</v>
          </cell>
          <cell r="C48">
            <v>443.3870815275551</v>
          </cell>
          <cell r="D48">
            <v>328.70986267496949</v>
          </cell>
          <cell r="E48">
            <v>72085422</v>
          </cell>
          <cell r="F48">
            <v>3667317308</v>
          </cell>
        </row>
        <row r="49">
          <cell r="B49">
            <v>2016</v>
          </cell>
          <cell r="C49">
            <v>458.89569500952365</v>
          </cell>
          <cell r="D49">
            <v>309.26517260164485</v>
          </cell>
          <cell r="E49">
            <v>73010671</v>
          </cell>
          <cell r="F49">
            <v>3627777994</v>
          </cell>
        </row>
        <row r="50">
          <cell r="B50">
            <v>2017</v>
          </cell>
          <cell r="C50">
            <v>470.56018768397945</v>
          </cell>
          <cell r="D50">
            <v>350.09468276324327</v>
          </cell>
          <cell r="E50">
            <v>80506851</v>
          </cell>
          <cell r="F50">
            <v>3656976569</v>
          </cell>
        </row>
        <row r="51">
          <cell r="B51">
            <v>2018</v>
          </cell>
          <cell r="C51">
            <v>464.22256376251812</v>
          </cell>
          <cell r="D51">
            <v>351.00218653029032</v>
          </cell>
          <cell r="E51">
            <v>96888040</v>
          </cell>
          <cell r="F51">
            <v>3653365228</v>
          </cell>
        </row>
        <row r="52">
          <cell r="B52">
            <v>2019</v>
          </cell>
          <cell r="C52">
            <v>480.52556401495747</v>
          </cell>
          <cell r="D52">
            <v>366.8765054005903</v>
          </cell>
          <cell r="E52">
            <v>117453731</v>
          </cell>
          <cell r="F52">
            <v>3708575966</v>
          </cell>
        </row>
        <row r="53">
          <cell r="B53">
            <v>2020</v>
          </cell>
          <cell r="C53">
            <v>479.51556265992332</v>
          </cell>
          <cell r="D53">
            <v>364.9966325044864</v>
          </cell>
          <cell r="E53">
            <v>126125456</v>
          </cell>
          <cell r="F53">
            <v>3710151910</v>
          </cell>
        </row>
        <row r="54">
          <cell r="B54">
            <v>2021</v>
          </cell>
          <cell r="C54">
            <v>479.23393306683153</v>
          </cell>
          <cell r="D54">
            <v>380.43116906323849</v>
          </cell>
          <cell r="E54">
            <v>139618400</v>
          </cell>
          <cell r="F54">
            <v>3689380357</v>
          </cell>
        </row>
        <row r="55">
          <cell r="B55">
            <v>2022</v>
          </cell>
          <cell r="C55">
            <v>481.8356672678334</v>
          </cell>
          <cell r="D55">
            <v>459.79243183601943</v>
          </cell>
          <cell r="E55">
            <v>147453863</v>
          </cell>
          <cell r="F55">
            <v>3679743840</v>
          </cell>
        </row>
        <row r="56">
          <cell r="B56">
            <v>2023</v>
          </cell>
          <cell r="C56">
            <v>510.57555992757403</v>
          </cell>
          <cell r="D56">
            <v>477.20936755632647</v>
          </cell>
          <cell r="E56">
            <v>153974813</v>
          </cell>
          <cell r="F56">
            <v>3658661198</v>
          </cell>
        </row>
      </sheetData>
      <sheetData sheetId="12"/>
      <sheetData sheetId="13">
        <row r="54">
          <cell r="E54">
            <v>2020</v>
          </cell>
          <cell r="F54">
            <v>2021</v>
          </cell>
          <cell r="G54">
            <v>2022</v>
          </cell>
          <cell r="H54">
            <v>2023</v>
          </cell>
          <cell r="I54">
            <v>2024</v>
          </cell>
        </row>
        <row r="55">
          <cell r="D55" t="str">
            <v>IPAMPA - Aliments pour vaches laitières MAT* &lt;= 20%</v>
          </cell>
          <cell r="E55">
            <v>100</v>
          </cell>
          <cell r="F55">
            <v>111.6</v>
          </cell>
          <cell r="G55">
            <v>138.30000000000001</v>
          </cell>
          <cell r="H55">
            <v>139.30000000000001</v>
          </cell>
          <cell r="I55">
            <v>125.5</v>
          </cell>
        </row>
        <row r="56">
          <cell r="D56" t="str">
            <v>IPAMPA - Aliments pour vaches laitières 20% &lt; MAT* &lt; 35%</v>
          </cell>
          <cell r="E56">
            <v>100</v>
          </cell>
          <cell r="F56">
            <v>111</v>
          </cell>
          <cell r="G56">
            <v>137.19999999999999</v>
          </cell>
          <cell r="H56">
            <v>140.19999999999999</v>
          </cell>
          <cell r="I56">
            <v>128</v>
          </cell>
        </row>
        <row r="57">
          <cell r="D57" t="str">
            <v>IPAMPA - Aliments pour vaches laitières MAT* &gt;= 35%</v>
          </cell>
          <cell r="E57">
            <v>100</v>
          </cell>
          <cell r="F57">
            <v>112.4</v>
          </cell>
          <cell r="G57">
            <v>138.9</v>
          </cell>
          <cell r="H57">
            <v>141.9</v>
          </cell>
          <cell r="I57">
            <v>128</v>
          </cell>
        </row>
        <row r="58">
          <cell r="D58" t="str">
            <v>IPAPP - Lait de vache</v>
          </cell>
          <cell r="E58">
            <v>100</v>
          </cell>
          <cell r="F58">
            <v>104.3</v>
          </cell>
          <cell r="G58">
            <v>125.4</v>
          </cell>
          <cell r="H58">
            <v>132.30000000000001</v>
          </cell>
          <cell r="I58">
            <v>132.5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26"/>
  <sheetViews>
    <sheetView tabSelected="1" workbookViewId="0">
      <selection activeCell="A16" sqref="A16:D16"/>
    </sheetView>
  </sheetViews>
  <sheetFormatPr baseColWidth="10" defaultRowHeight="15"/>
  <cols>
    <col min="1" max="1" width="37.28515625" customWidth="1"/>
    <col min="2" max="2" width="19.85546875" customWidth="1"/>
    <col min="3" max="3" width="44.7109375" customWidth="1"/>
    <col min="4" max="4" width="37.28515625" customWidth="1"/>
  </cols>
  <sheetData>
    <row r="7" spans="1:4" ht="16.5">
      <c r="A7" s="151"/>
      <c r="B7" s="151"/>
      <c r="C7" s="151"/>
      <c r="D7" s="151"/>
    </row>
    <row r="8" spans="1:4" ht="16.5">
      <c r="A8" s="152"/>
      <c r="B8" s="151"/>
      <c r="C8" s="151"/>
      <c r="D8" s="151"/>
    </row>
    <row r="9" spans="1:4" ht="31.5">
      <c r="A9" s="158" t="s">
        <v>146</v>
      </c>
      <c r="B9" s="158"/>
      <c r="C9" s="158"/>
      <c r="D9" s="151" t="s">
        <v>147</v>
      </c>
    </row>
    <row r="10" spans="1:4" ht="22.5">
      <c r="A10" s="159" t="s">
        <v>148</v>
      </c>
      <c r="B10" s="159"/>
      <c r="C10" s="159"/>
      <c r="D10" s="151"/>
    </row>
    <row r="11" spans="1:4" ht="16.5">
      <c r="A11" s="160" t="s">
        <v>149</v>
      </c>
      <c r="B11" s="160"/>
      <c r="C11" s="160"/>
      <c r="D11" s="160"/>
    </row>
    <row r="12" spans="1:4" ht="33">
      <c r="A12" s="153" t="s">
        <v>150</v>
      </c>
      <c r="B12" s="153" t="s">
        <v>151</v>
      </c>
      <c r="C12" s="154" t="s">
        <v>152</v>
      </c>
      <c r="D12" s="155" t="s">
        <v>153</v>
      </c>
    </row>
    <row r="13" spans="1:4" ht="49.5">
      <c r="A13" s="153" t="s">
        <v>150</v>
      </c>
      <c r="B13" s="153" t="s">
        <v>151</v>
      </c>
      <c r="C13" s="154" t="s">
        <v>154</v>
      </c>
      <c r="D13" s="155" t="s">
        <v>155</v>
      </c>
    </row>
    <row r="14" spans="1:4" ht="49.5">
      <c r="A14" s="153" t="s">
        <v>150</v>
      </c>
      <c r="B14" s="153" t="s">
        <v>156</v>
      </c>
      <c r="C14" s="154" t="s">
        <v>157</v>
      </c>
      <c r="D14" s="156" t="s">
        <v>158</v>
      </c>
    </row>
    <row r="15" spans="1:4" ht="33">
      <c r="A15" s="153" t="s">
        <v>150</v>
      </c>
      <c r="B15" s="153" t="s">
        <v>156</v>
      </c>
      <c r="C15" s="154" t="s">
        <v>159</v>
      </c>
      <c r="D15" s="156" t="s">
        <v>160</v>
      </c>
    </row>
    <row r="16" spans="1:4" ht="16.5">
      <c r="A16" s="161" t="s">
        <v>161</v>
      </c>
      <c r="B16" s="161"/>
      <c r="C16" s="161"/>
      <c r="D16" s="161"/>
    </row>
    <row r="17" spans="1:4" ht="49.5">
      <c r="A17" s="153" t="s">
        <v>161</v>
      </c>
      <c r="B17" s="153" t="s">
        <v>151</v>
      </c>
      <c r="C17" s="154" t="s">
        <v>60</v>
      </c>
      <c r="D17" s="155" t="s">
        <v>162</v>
      </c>
    </row>
    <row r="18" spans="1:4" ht="33">
      <c r="A18" s="153" t="s">
        <v>161</v>
      </c>
      <c r="B18" s="153" t="s">
        <v>151</v>
      </c>
      <c r="C18" s="154" t="s">
        <v>163</v>
      </c>
      <c r="D18" s="155" t="s">
        <v>164</v>
      </c>
    </row>
    <row r="19" spans="1:4" ht="66">
      <c r="A19" s="153" t="s">
        <v>161</v>
      </c>
      <c r="B19" s="153" t="s">
        <v>156</v>
      </c>
      <c r="C19" s="154" t="s">
        <v>165</v>
      </c>
      <c r="D19" s="155" t="s">
        <v>166</v>
      </c>
    </row>
    <row r="20" spans="1:4" ht="54">
      <c r="A20" s="153" t="s">
        <v>161</v>
      </c>
      <c r="B20" s="153" t="s">
        <v>151</v>
      </c>
      <c r="C20" s="157" t="s">
        <v>167</v>
      </c>
      <c r="D20" s="155" t="s">
        <v>168</v>
      </c>
    </row>
    <row r="21" spans="1:4" ht="16.5">
      <c r="A21" s="161" t="s">
        <v>169</v>
      </c>
      <c r="B21" s="161"/>
      <c r="C21" s="161"/>
      <c r="D21" s="161"/>
    </row>
    <row r="22" spans="1:4" ht="54">
      <c r="A22" s="153" t="s">
        <v>169</v>
      </c>
      <c r="B22" s="153" t="s">
        <v>151</v>
      </c>
      <c r="C22" s="157" t="s">
        <v>170</v>
      </c>
      <c r="D22" s="155" t="s">
        <v>171</v>
      </c>
    </row>
    <row r="23" spans="1:4" ht="33">
      <c r="A23" s="153" t="s">
        <v>169</v>
      </c>
      <c r="B23" s="153" t="s">
        <v>151</v>
      </c>
      <c r="C23" s="154" t="s">
        <v>172</v>
      </c>
      <c r="D23" s="155" t="s">
        <v>173</v>
      </c>
    </row>
    <row r="24" spans="1:4" ht="72">
      <c r="A24" s="153" t="s">
        <v>169</v>
      </c>
      <c r="B24" s="153" t="s">
        <v>156</v>
      </c>
      <c r="C24" s="137" t="s">
        <v>174</v>
      </c>
      <c r="D24" s="155" t="s">
        <v>175</v>
      </c>
    </row>
    <row r="25" spans="1:4" ht="16.5">
      <c r="A25" s="151"/>
      <c r="B25" s="151"/>
      <c r="C25" s="151"/>
      <c r="D25" s="151"/>
    </row>
    <row r="26" spans="1:4" ht="16.5">
      <c r="A26" s="151"/>
      <c r="B26" s="151"/>
      <c r="C26" s="151"/>
      <c r="D26" s="151"/>
    </row>
  </sheetData>
  <mergeCells count="5">
    <mergeCell ref="A9:C9"/>
    <mergeCell ref="A10:C10"/>
    <mergeCell ref="A11:D11"/>
    <mergeCell ref="A16:D16"/>
    <mergeCell ref="A21:D21"/>
  </mergeCells>
  <hyperlinks>
    <hyperlink ref="D13" location="'Tab2 - Evolution annuelle'!A1" display="#Effectifnormandie"/>
    <hyperlink ref="D14" location="'Graph1-Effectif-production_lait'!A1" display="#Productionnormandie"/>
    <hyperlink ref="D15" location="'Graph2-VLBIO-dpt'!A1" display="#EffectifABconversion"/>
    <hyperlink ref="D17" location="'TAB3 -exploitations effectifs'!A1" display="#Exploitations"/>
    <hyperlink ref="D19" location="'Graph 3 - Exploi AB conversion'!A1" display="#Exploitationsbio"/>
    <hyperlink ref="D20" location="'Tab 5 - Exploitations_main-oeuv'!A1" display="#Exploitations main-oeuvre"/>
    <hyperlink ref="D22" location="'Tab 6 - OTEX en chiffres'!A1" display="#Exploitationsindicateurseco"/>
    <hyperlink ref="D23" location="'Tab7-transformation fabrication'!A1" display="#Fabricationproduitslaitiers"/>
    <hyperlink ref="D24" location="'Graph 4 - Prix -Volume lait'!A1" display="#Livraisonprixlait"/>
    <hyperlink ref="D12" location="'Tab1 - effectif_dpt_region'!A1" display="#Effectifdepartement"/>
    <hyperlink ref="D18" location="'Tab 4 -Expl - indicateurs'!A1" display="#Exploitationsindicateur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2"/>
  <sheetViews>
    <sheetView workbookViewId="0">
      <selection activeCell="B22" sqref="B22"/>
    </sheetView>
  </sheetViews>
  <sheetFormatPr baseColWidth="10" defaultRowHeight="15"/>
  <cols>
    <col min="2" max="2" width="36.85546875" customWidth="1"/>
    <col min="3" max="4" width="15.42578125" customWidth="1"/>
  </cols>
  <sheetData>
    <row r="3" spans="2:9" ht="18">
      <c r="B3" s="44" t="s">
        <v>101</v>
      </c>
      <c r="C3" s="44"/>
      <c r="D3" s="44"/>
      <c r="E3" s="44"/>
      <c r="F3" s="44"/>
      <c r="G3" s="44"/>
      <c r="H3" s="44"/>
      <c r="I3" s="44"/>
    </row>
    <row r="4" spans="2:9" ht="18">
      <c r="B4" s="44"/>
      <c r="C4" s="44"/>
      <c r="D4" s="44"/>
      <c r="E4" s="44"/>
      <c r="F4" s="44"/>
      <c r="G4" s="44"/>
      <c r="H4" s="44"/>
      <c r="I4" s="44"/>
    </row>
    <row r="5" spans="2:9" ht="36">
      <c r="B5" s="66"/>
      <c r="C5" s="93">
        <v>2023</v>
      </c>
      <c r="D5" s="94" t="s">
        <v>102</v>
      </c>
      <c r="E5" s="66"/>
      <c r="F5" s="66"/>
      <c r="G5" s="66"/>
      <c r="H5" s="66"/>
      <c r="I5" s="66"/>
    </row>
    <row r="6" spans="2:9" ht="18">
      <c r="B6" s="100" t="s">
        <v>103</v>
      </c>
      <c r="C6" s="121">
        <v>122.56516135298357</v>
      </c>
      <c r="D6" s="122">
        <v>0.79</v>
      </c>
      <c r="E6" s="44"/>
      <c r="F6" s="44"/>
      <c r="G6" s="44"/>
      <c r="H6" s="44"/>
      <c r="I6" s="44"/>
    </row>
    <row r="7" spans="2:9" ht="18">
      <c r="B7" s="100" t="s">
        <v>104</v>
      </c>
      <c r="C7" s="121">
        <v>97.850526537026511</v>
      </c>
      <c r="D7" s="122">
        <v>0.53</v>
      </c>
      <c r="E7" s="44"/>
      <c r="F7" s="44"/>
      <c r="G7" s="44"/>
      <c r="H7" s="44"/>
      <c r="I7" s="44"/>
    </row>
    <row r="8" spans="2:9" ht="18">
      <c r="B8" s="100" t="s">
        <v>105</v>
      </c>
      <c r="C8" s="121">
        <v>92.505201761498327</v>
      </c>
      <c r="D8" s="122">
        <v>2.2200000000000002</v>
      </c>
      <c r="E8" s="44"/>
      <c r="F8" s="44"/>
      <c r="G8" s="44"/>
      <c r="H8" s="44"/>
      <c r="I8" s="44"/>
    </row>
    <row r="9" spans="2:9" ht="18">
      <c r="B9" s="100" t="s">
        <v>106</v>
      </c>
      <c r="C9" s="121">
        <f>C24/C8</f>
        <v>0</v>
      </c>
      <c r="D9" s="122">
        <v>0.84552179823700335</v>
      </c>
      <c r="E9" s="44"/>
      <c r="F9" s="44"/>
      <c r="G9" s="44"/>
      <c r="H9" s="44"/>
      <c r="I9" s="44"/>
    </row>
    <row r="10" spans="2:9" ht="18">
      <c r="B10" s="100" t="s">
        <v>107</v>
      </c>
      <c r="C10" s="122">
        <f>C25/C16</f>
        <v>0</v>
      </c>
      <c r="D10" s="122">
        <v>-3.1709670291666159</v>
      </c>
      <c r="E10" s="44"/>
      <c r="F10" s="44"/>
      <c r="G10" s="44"/>
      <c r="H10" s="44"/>
      <c r="I10" s="44"/>
    </row>
    <row r="11" spans="2:9" ht="18">
      <c r="B11" s="100" t="s">
        <v>108</v>
      </c>
      <c r="C11" s="122">
        <v>82.724930940607237</v>
      </c>
      <c r="D11" s="122">
        <v>3</v>
      </c>
      <c r="E11" s="44"/>
      <c r="F11" s="44"/>
      <c r="G11" s="44"/>
      <c r="H11" s="44"/>
      <c r="I11" s="44"/>
    </row>
    <row r="12" spans="2:9" ht="18">
      <c r="B12" s="100" t="s">
        <v>109</v>
      </c>
      <c r="C12" s="122">
        <v>7.1292054147877897</v>
      </c>
      <c r="D12" s="122">
        <v>-1.71</v>
      </c>
      <c r="E12" s="44"/>
      <c r="F12" s="44"/>
      <c r="G12" s="44"/>
      <c r="H12" s="44"/>
      <c r="I12" s="44"/>
    </row>
    <row r="13" spans="2:9" ht="18">
      <c r="B13" s="100" t="s">
        <v>110</v>
      </c>
      <c r="C13" s="122">
        <f>C26/C17</f>
        <v>0</v>
      </c>
      <c r="D13" s="122">
        <v>-27.091309357238856</v>
      </c>
      <c r="E13" s="44"/>
      <c r="F13" s="44"/>
      <c r="G13" s="44"/>
      <c r="H13" s="44"/>
      <c r="I13" s="34"/>
    </row>
    <row r="14" spans="2:9" ht="18">
      <c r="B14" s="100" t="s">
        <v>111</v>
      </c>
      <c r="C14" s="123" t="e">
        <f>C27/C28</f>
        <v>#DIV/0!</v>
      </c>
      <c r="D14" s="122">
        <v>6.4354144328061524</v>
      </c>
      <c r="E14" s="44"/>
      <c r="F14" s="44"/>
      <c r="G14" s="44"/>
      <c r="H14" s="44"/>
      <c r="I14" s="44"/>
    </row>
    <row r="15" spans="2:9" ht="18">
      <c r="B15" s="100" t="s">
        <v>112</v>
      </c>
      <c r="C15" s="123" t="e">
        <f>C27/C29</f>
        <v>#DIV/0!</v>
      </c>
      <c r="D15" s="122">
        <v>2.4333005059979484</v>
      </c>
      <c r="E15" s="44"/>
      <c r="F15" s="44"/>
      <c r="G15" s="44"/>
      <c r="H15" s="44"/>
      <c r="I15" s="44"/>
    </row>
    <row r="16" spans="2:9" ht="18">
      <c r="B16" s="100" t="s">
        <v>113</v>
      </c>
      <c r="C16" s="122">
        <v>2.3382718554176152</v>
      </c>
      <c r="D16" s="122">
        <v>0.98</v>
      </c>
      <c r="E16" s="44"/>
      <c r="F16" s="44"/>
      <c r="G16" s="44"/>
      <c r="H16" s="44"/>
      <c r="I16" s="44"/>
    </row>
    <row r="17" spans="2:9" ht="18">
      <c r="B17" s="100" t="s">
        <v>114</v>
      </c>
      <c r="C17" s="122">
        <v>1.6509942665464705</v>
      </c>
      <c r="D17" s="122">
        <v>0.51</v>
      </c>
      <c r="E17" s="44"/>
      <c r="F17" s="44"/>
      <c r="G17" s="44"/>
      <c r="H17" s="44"/>
      <c r="I17" s="44"/>
    </row>
    <row r="18" spans="2:9" ht="18">
      <c r="B18" s="100" t="s">
        <v>115</v>
      </c>
      <c r="C18" s="121">
        <v>482.37</v>
      </c>
      <c r="D18" s="122">
        <v>-7.8820251763885851</v>
      </c>
      <c r="E18" s="44"/>
      <c r="F18" s="44"/>
      <c r="G18" s="44"/>
      <c r="H18" s="44"/>
      <c r="I18" s="44"/>
    </row>
    <row r="19" spans="2:9" ht="18">
      <c r="B19" s="44"/>
      <c r="C19" s="124"/>
      <c r="D19" s="124"/>
      <c r="E19" s="44"/>
      <c r="F19" s="44"/>
      <c r="G19" s="44"/>
      <c r="H19" s="44"/>
      <c r="I19" s="44"/>
    </row>
    <row r="20" spans="2:9" ht="18">
      <c r="B20" s="125" t="s">
        <v>117</v>
      </c>
      <c r="C20" s="124"/>
      <c r="D20" s="124"/>
      <c r="E20" s="44"/>
      <c r="F20" s="44"/>
      <c r="G20" s="44"/>
      <c r="H20" s="44"/>
      <c r="I20" s="44"/>
    </row>
    <row r="21" spans="2:9" ht="18">
      <c r="B21" s="125" t="s">
        <v>87</v>
      </c>
      <c r="C21" s="124"/>
      <c r="D21" s="124"/>
      <c r="E21" s="44"/>
      <c r="F21" s="44"/>
      <c r="G21" s="44"/>
      <c r="H21" s="44"/>
      <c r="I21" s="44"/>
    </row>
    <row r="22" spans="2:9" ht="18">
      <c r="B22" s="125" t="s">
        <v>116</v>
      </c>
      <c r="C22" s="124"/>
      <c r="D22" s="124"/>
      <c r="E22" s="44"/>
      <c r="F22" s="44"/>
      <c r="G22" s="44"/>
      <c r="H22" s="44"/>
      <c r="I22" s="4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6"/>
  <sheetViews>
    <sheetView workbookViewId="0">
      <selection activeCell="B15" sqref="B15"/>
    </sheetView>
  </sheetViews>
  <sheetFormatPr baseColWidth="10" defaultRowHeight="15"/>
  <cols>
    <col min="2" max="2" width="47.85546875" customWidth="1"/>
    <col min="6" max="6" width="20.42578125" customWidth="1"/>
  </cols>
  <sheetData>
    <row r="4" spans="2:7" ht="18">
      <c r="B4" s="44" t="s">
        <v>128</v>
      </c>
    </row>
    <row r="6" spans="2:7" ht="73.5" customHeight="1">
      <c r="B6" s="127"/>
      <c r="C6" s="116">
        <v>2017</v>
      </c>
      <c r="D6" s="116">
        <v>2020</v>
      </c>
      <c r="E6" s="116">
        <v>2023</v>
      </c>
      <c r="F6" s="117" t="s">
        <v>118</v>
      </c>
      <c r="G6" s="44"/>
    </row>
    <row r="7" spans="2:7" ht="27" customHeight="1">
      <c r="B7" s="128" t="s">
        <v>119</v>
      </c>
      <c r="C7" s="129">
        <v>392198.54499999998</v>
      </c>
      <c r="D7" s="129">
        <v>388965.527</v>
      </c>
      <c r="E7" s="129">
        <v>409442</v>
      </c>
      <c r="F7" s="130">
        <v>0.23881995149430893</v>
      </c>
      <c r="G7" s="44"/>
    </row>
    <row r="8" spans="2:7" ht="18">
      <c r="B8" s="131" t="s">
        <v>120</v>
      </c>
      <c r="C8" s="132">
        <v>248805.00200000001</v>
      </c>
      <c r="D8" s="132">
        <v>248586.50700000001</v>
      </c>
      <c r="E8" s="132">
        <v>271261.22200000001</v>
      </c>
      <c r="F8" s="133">
        <v>0.42867901527219399</v>
      </c>
      <c r="G8" s="44"/>
    </row>
    <row r="9" spans="2:7" ht="18">
      <c r="B9" s="131" t="s">
        <v>121</v>
      </c>
      <c r="C9" s="132">
        <v>124064.56600000001</v>
      </c>
      <c r="D9" s="132">
        <v>122460.814</v>
      </c>
      <c r="E9" s="132">
        <v>123500.99</v>
      </c>
      <c r="F9" s="133">
        <v>0.31556150333828181</v>
      </c>
      <c r="G9" s="44"/>
    </row>
    <row r="10" spans="2:7" ht="18">
      <c r="B10" s="134" t="s">
        <v>122</v>
      </c>
      <c r="C10" s="135">
        <v>74358.009000000005</v>
      </c>
      <c r="D10" s="135">
        <v>72077.175000000003</v>
      </c>
      <c r="E10" s="135">
        <v>70288.284</v>
      </c>
      <c r="F10" s="133">
        <v>0.84163474387527837</v>
      </c>
      <c r="G10" s="44"/>
    </row>
    <row r="11" spans="2:7" ht="18">
      <c r="B11" s="40" t="s">
        <v>123</v>
      </c>
      <c r="C11" s="38">
        <v>175401.821</v>
      </c>
      <c r="D11" s="38">
        <v>159162.43700000001</v>
      </c>
      <c r="E11" s="38">
        <v>161737.913</v>
      </c>
      <c r="F11" s="88">
        <v>0.1427530430515335</v>
      </c>
      <c r="G11" s="44"/>
    </row>
    <row r="12" spans="2:7" ht="18">
      <c r="B12" s="40" t="s">
        <v>124</v>
      </c>
      <c r="C12" s="38">
        <v>124148.124</v>
      </c>
      <c r="D12" s="38">
        <v>150030.56599999999</v>
      </c>
      <c r="E12" s="38">
        <v>163490.58199999999</v>
      </c>
      <c r="F12" s="88">
        <v>0.36870034549325248</v>
      </c>
      <c r="G12" s="44"/>
    </row>
    <row r="13" spans="2:7" ht="18">
      <c r="B13" s="40" t="s">
        <v>125</v>
      </c>
      <c r="C13" s="38">
        <v>111926.121</v>
      </c>
      <c r="D13" s="38">
        <v>125216.25900000001</v>
      </c>
      <c r="E13" s="38">
        <v>123589.52800000002</v>
      </c>
      <c r="F13" s="88">
        <v>0.35748549544572333</v>
      </c>
      <c r="G13" s="44"/>
    </row>
    <row r="14" spans="2:7" ht="18">
      <c r="B14" s="126" t="s">
        <v>126</v>
      </c>
      <c r="C14" s="44"/>
      <c r="D14" s="44"/>
      <c r="E14" s="44"/>
      <c r="F14" s="44"/>
      <c r="G14" s="44"/>
    </row>
    <row r="15" spans="2:7" ht="18">
      <c r="B15" s="136" t="s">
        <v>127</v>
      </c>
      <c r="C15" s="44"/>
      <c r="D15" s="44"/>
      <c r="E15" s="44"/>
      <c r="F15" s="44"/>
      <c r="G15" s="44"/>
    </row>
    <row r="16" spans="2:7" ht="18">
      <c r="B16" s="44"/>
      <c r="C16" s="44"/>
      <c r="D16" s="44"/>
      <c r="E16" s="44"/>
      <c r="F16" s="44"/>
      <c r="G16" s="4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69"/>
  <sheetViews>
    <sheetView topLeftCell="A13" zoomScale="175" zoomScaleNormal="175" workbookViewId="0">
      <selection activeCell="G24" sqref="G24"/>
    </sheetView>
  </sheetViews>
  <sheetFormatPr baseColWidth="10" defaultRowHeight="15"/>
  <cols>
    <col min="5" max="5" width="21.140625" customWidth="1"/>
    <col min="6" max="6" width="28.7109375" customWidth="1"/>
  </cols>
  <sheetData>
    <row r="3" spans="2:2">
      <c r="B3" t="s">
        <v>129</v>
      </c>
    </row>
    <row r="35" spans="2:19">
      <c r="C35" s="142" t="s">
        <v>135</v>
      </c>
    </row>
    <row r="36" spans="2:19">
      <c r="C36" s="142" t="s">
        <v>139</v>
      </c>
    </row>
    <row r="37" spans="2:19">
      <c r="C37" s="142" t="s">
        <v>140</v>
      </c>
    </row>
    <row r="38" spans="2:19">
      <c r="C38" s="142" t="s">
        <v>136</v>
      </c>
    </row>
    <row r="39" spans="2:19">
      <c r="C39" s="142" t="s">
        <v>137</v>
      </c>
    </row>
    <row r="40" spans="2:19" ht="18">
      <c r="B40" s="44"/>
      <c r="C40" s="142" t="s">
        <v>138</v>
      </c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</row>
    <row r="41" spans="2:19" ht="18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</row>
    <row r="42" spans="2:19" ht="18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</row>
    <row r="43" spans="2:19" ht="18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</row>
    <row r="44" spans="2:19" ht="18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2:19" ht="18">
      <c r="B45" s="185" t="s">
        <v>130</v>
      </c>
      <c r="C45" s="185"/>
      <c r="D45" s="185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</row>
    <row r="46" spans="2:19" ht="48.6" customHeight="1">
      <c r="B46" s="36"/>
      <c r="C46" s="137" t="s">
        <v>131</v>
      </c>
      <c r="D46" s="137" t="s">
        <v>132</v>
      </c>
      <c r="E46" s="137" t="s">
        <v>133</v>
      </c>
      <c r="F46" s="137" t="s">
        <v>134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</row>
    <row r="47" spans="2:19" ht="18">
      <c r="B47" s="36">
        <v>2014</v>
      </c>
      <c r="C47" s="138">
        <v>450.06251628911735</v>
      </c>
      <c r="D47" s="138">
        <v>382.78100872066102</v>
      </c>
      <c r="E47" s="139">
        <v>67883624</v>
      </c>
      <c r="F47" s="139">
        <v>3676068176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</row>
    <row r="48" spans="2:19" ht="18">
      <c r="B48" s="36">
        <v>2015</v>
      </c>
      <c r="C48" s="138">
        <v>443.3870815275551</v>
      </c>
      <c r="D48" s="138">
        <v>328.70986267496949</v>
      </c>
      <c r="E48" s="140">
        <v>72085422</v>
      </c>
      <c r="F48" s="38">
        <v>3667317308</v>
      </c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2:19" ht="18">
      <c r="B49" s="36">
        <v>2016</v>
      </c>
      <c r="C49" s="138">
        <v>458.89569500952365</v>
      </c>
      <c r="D49" s="138">
        <v>309.26517260164485</v>
      </c>
      <c r="E49" s="139">
        <v>73010671</v>
      </c>
      <c r="F49" s="38">
        <v>3627777994</v>
      </c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2:19" ht="18">
      <c r="B50" s="36">
        <v>2017</v>
      </c>
      <c r="C50" s="138">
        <v>470.56018768397945</v>
      </c>
      <c r="D50" s="138">
        <v>350.09468276324327</v>
      </c>
      <c r="E50" s="139">
        <v>80506851</v>
      </c>
      <c r="F50" s="141">
        <v>3656976569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</row>
    <row r="51" spans="2:19" ht="18">
      <c r="B51" s="36">
        <v>2018</v>
      </c>
      <c r="C51" s="138">
        <v>464.22256376251812</v>
      </c>
      <c r="D51" s="138">
        <v>351.00218653029032</v>
      </c>
      <c r="E51" s="38">
        <v>96888040</v>
      </c>
      <c r="F51" s="38">
        <v>3653365228</v>
      </c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</row>
    <row r="52" spans="2:19" ht="18">
      <c r="B52" s="36">
        <v>2019</v>
      </c>
      <c r="C52" s="138">
        <v>480.52556401495747</v>
      </c>
      <c r="D52" s="138">
        <v>366.8765054005903</v>
      </c>
      <c r="E52" s="38">
        <v>117453731</v>
      </c>
      <c r="F52" s="38">
        <v>3708575966</v>
      </c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</row>
    <row r="53" spans="2:19" ht="18">
      <c r="B53" s="36">
        <v>2020</v>
      </c>
      <c r="C53" s="138">
        <v>479.51556265992332</v>
      </c>
      <c r="D53" s="138">
        <v>364.9966325044864</v>
      </c>
      <c r="E53" s="38">
        <v>126125456</v>
      </c>
      <c r="F53" s="38">
        <v>3710151910</v>
      </c>
      <c r="G53" s="44"/>
      <c r="H53" s="44"/>
      <c r="I53" s="44"/>
      <c r="J53" s="64"/>
      <c r="K53" s="64"/>
      <c r="L53" s="64"/>
      <c r="M53" s="44"/>
      <c r="N53" s="44"/>
      <c r="O53" s="44"/>
      <c r="P53" s="44"/>
      <c r="Q53" s="44"/>
      <c r="R53" s="44"/>
      <c r="S53" s="44"/>
    </row>
    <row r="54" spans="2:19" ht="18">
      <c r="B54" s="36">
        <v>2021</v>
      </c>
      <c r="C54" s="138">
        <v>479.23393306683153</v>
      </c>
      <c r="D54" s="138">
        <v>380.43116906323849</v>
      </c>
      <c r="E54" s="38">
        <v>139618400</v>
      </c>
      <c r="F54" s="38">
        <v>3689380357</v>
      </c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</row>
    <row r="55" spans="2:19" ht="18">
      <c r="B55" s="36">
        <v>2022</v>
      </c>
      <c r="C55" s="138">
        <v>481.8356672678334</v>
      </c>
      <c r="D55" s="138">
        <v>459.79243183601943</v>
      </c>
      <c r="E55" s="139">
        <v>147453863</v>
      </c>
      <c r="F55" s="38">
        <v>3679743840</v>
      </c>
      <c r="G55" s="44"/>
      <c r="H55" s="44"/>
      <c r="I55" s="75"/>
      <c r="J55" s="75"/>
      <c r="K55" s="75"/>
      <c r="L55" s="75"/>
      <c r="M55" s="75"/>
      <c r="N55" s="75"/>
      <c r="O55" s="75"/>
      <c r="P55" s="75"/>
      <c r="Q55" s="75"/>
      <c r="R55" s="44"/>
      <c r="S55" s="44"/>
    </row>
    <row r="56" spans="2:19" ht="18">
      <c r="B56" s="36">
        <v>2023</v>
      </c>
      <c r="C56" s="138">
        <v>510.57555992757403</v>
      </c>
      <c r="D56" s="138">
        <v>477.20936755632647</v>
      </c>
      <c r="E56" s="38">
        <v>153974813</v>
      </c>
      <c r="F56" s="38">
        <v>3658661198</v>
      </c>
      <c r="G56" s="44"/>
      <c r="H56" s="44"/>
      <c r="I56" s="75"/>
      <c r="J56" s="75"/>
      <c r="K56" s="75"/>
      <c r="L56" s="75"/>
      <c r="M56" s="75"/>
      <c r="N56" s="75"/>
      <c r="O56" s="75"/>
      <c r="P56" s="75"/>
      <c r="Q56" s="75"/>
      <c r="R56" s="44"/>
      <c r="S56" s="44"/>
    </row>
    <row r="57" spans="2:19" ht="18">
      <c r="B57" s="36"/>
      <c r="C57" s="138"/>
      <c r="D57" s="138"/>
      <c r="E57" s="64"/>
      <c r="F57" s="64"/>
      <c r="G57" s="44"/>
      <c r="H57" s="44"/>
      <c r="I57" s="75"/>
      <c r="J57" s="75"/>
      <c r="K57" s="75"/>
      <c r="L57" s="75"/>
      <c r="M57" s="75"/>
      <c r="N57" s="75"/>
      <c r="O57" s="75"/>
      <c r="P57" s="75"/>
      <c r="Q57" s="75"/>
      <c r="R57" s="44"/>
      <c r="S57" s="44"/>
    </row>
    <row r="58" spans="2:19" ht="18">
      <c r="B58" s="44"/>
      <c r="C58" s="44"/>
      <c r="D58" s="44"/>
      <c r="E58" s="44"/>
      <c r="F58" s="44"/>
      <c r="G58" s="44"/>
      <c r="H58" s="44"/>
      <c r="I58" s="142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spans="2:19" ht="18">
      <c r="B59" s="44"/>
      <c r="C59" s="44"/>
      <c r="D59" s="44"/>
      <c r="E59" s="44"/>
      <c r="F59" s="44"/>
      <c r="G59" s="44"/>
      <c r="H59" s="44"/>
      <c r="I59" s="75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spans="2:19" ht="18"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spans="2:19" ht="18"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spans="2:19" ht="18"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spans="2:19" ht="18">
      <c r="B63" s="44"/>
      <c r="C63" s="44"/>
      <c r="D63" s="44"/>
      <c r="E63" s="44"/>
      <c r="F63" s="44"/>
      <c r="G63" s="44"/>
      <c r="H63" s="44"/>
      <c r="I63" s="75"/>
      <c r="J63" s="44"/>
      <c r="K63" s="44"/>
      <c r="L63" s="44"/>
      <c r="M63" s="44"/>
      <c r="N63" s="44"/>
      <c r="O63" s="44"/>
      <c r="P63" s="44"/>
      <c r="Q63" s="44"/>
      <c r="R63" s="44"/>
      <c r="S63" s="44"/>
    </row>
    <row r="64" spans="2:19" ht="18">
      <c r="B64" s="44"/>
      <c r="C64" s="44"/>
      <c r="D64" s="44"/>
      <c r="E64" s="44"/>
      <c r="F64" s="44"/>
      <c r="G64" s="44"/>
      <c r="H64" s="44"/>
      <c r="I64" s="75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spans="2:19" ht="18">
      <c r="B65" s="44"/>
      <c r="C65" s="44"/>
      <c r="D65" s="44"/>
      <c r="E65" s="44"/>
      <c r="F65" s="44"/>
      <c r="G65" s="44"/>
      <c r="H65" s="44"/>
      <c r="I65" s="75"/>
      <c r="J65" s="44"/>
      <c r="K65" s="44"/>
      <c r="L65" s="44"/>
      <c r="M65" s="44"/>
      <c r="N65" s="44"/>
      <c r="O65" s="44"/>
      <c r="P65" s="44"/>
      <c r="Q65" s="44"/>
      <c r="R65" s="44"/>
      <c r="S65" s="44"/>
    </row>
    <row r="66" spans="2:19" ht="18">
      <c r="B66" s="44"/>
      <c r="C66" s="44"/>
      <c r="D66" s="44"/>
      <c r="E66" s="44"/>
      <c r="F66" s="44"/>
      <c r="G66" s="44"/>
      <c r="H66" s="44"/>
      <c r="I66" s="75"/>
      <c r="J66" s="44"/>
      <c r="K66" s="44"/>
      <c r="L66" s="44"/>
      <c r="M66" s="44"/>
      <c r="N66" s="44"/>
      <c r="O66" s="44"/>
      <c r="P66" s="44"/>
      <c r="Q66" s="44"/>
      <c r="R66" s="44"/>
      <c r="S66" s="44"/>
    </row>
    <row r="67" spans="2:19" ht="18">
      <c r="B67" s="44"/>
      <c r="C67" s="44"/>
      <c r="D67" s="44"/>
      <c r="E67" s="44"/>
      <c r="F67" s="44"/>
      <c r="G67" s="44"/>
      <c r="H67" s="44"/>
      <c r="I67" s="75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spans="2:19" ht="18"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spans="2:19" ht="18"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</row>
  </sheetData>
  <mergeCells count="1">
    <mergeCell ref="B45:D4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8"/>
  <sheetViews>
    <sheetView workbookViewId="0">
      <selection activeCell="P28" sqref="P28"/>
    </sheetView>
  </sheetViews>
  <sheetFormatPr baseColWidth="10" defaultRowHeight="15"/>
  <cols>
    <col min="4" max="4" width="15.85546875" customWidth="1"/>
  </cols>
  <sheetData>
    <row r="3" spans="3:12" ht="15.75">
      <c r="J3" s="75"/>
      <c r="K3" s="75"/>
      <c r="L3" s="75"/>
    </row>
    <row r="4" spans="3:12" ht="18">
      <c r="C4" s="44" t="s">
        <v>144</v>
      </c>
    </row>
    <row r="5" spans="3:12">
      <c r="K5" s="147"/>
      <c r="L5" s="148"/>
    </row>
    <row r="30" spans="3:10" ht="15.75">
      <c r="C30" s="149" t="s">
        <v>145</v>
      </c>
      <c r="D30" s="75"/>
      <c r="E30" s="75"/>
    </row>
    <row r="31" spans="3:10" ht="15.75">
      <c r="C31" s="149" t="s">
        <v>141</v>
      </c>
      <c r="D31" s="75"/>
      <c r="E31" s="75"/>
      <c r="F31" s="75"/>
      <c r="G31" s="75"/>
      <c r="H31" s="75"/>
      <c r="I31" s="75"/>
      <c r="J31" s="75"/>
    </row>
    <row r="32" spans="3:10" ht="15.75">
      <c r="C32" s="75"/>
      <c r="D32" s="75"/>
      <c r="E32" s="75"/>
      <c r="F32" s="75"/>
      <c r="G32" s="75"/>
      <c r="H32" s="75"/>
      <c r="I32" s="75"/>
      <c r="J32" s="75"/>
    </row>
    <row r="33" spans="3:9">
      <c r="C33" s="33"/>
    </row>
    <row r="34" spans="3:9">
      <c r="C34" s="33"/>
    </row>
    <row r="36" spans="3:9">
      <c r="E36" s="143">
        <v>2020</v>
      </c>
      <c r="F36" s="143">
        <v>2021</v>
      </c>
      <c r="G36" s="143">
        <v>2022</v>
      </c>
      <c r="H36" s="143">
        <v>2023</v>
      </c>
      <c r="I36" s="143">
        <v>2024</v>
      </c>
    </row>
    <row r="37" spans="3:9" ht="54.95" customHeight="1">
      <c r="C37">
        <v>10777027</v>
      </c>
      <c r="D37" s="98" t="s">
        <v>142</v>
      </c>
      <c r="E37" s="144">
        <v>100</v>
      </c>
      <c r="F37" s="145">
        <v>112.4</v>
      </c>
      <c r="G37" s="145">
        <v>138.9</v>
      </c>
      <c r="H37" s="145">
        <v>141.9</v>
      </c>
      <c r="I37" s="144">
        <v>128</v>
      </c>
    </row>
    <row r="38" spans="3:9" ht="54.95" customHeight="1">
      <c r="D38" t="s">
        <v>143</v>
      </c>
      <c r="E38" s="144">
        <v>100</v>
      </c>
      <c r="F38" s="146">
        <v>104.3</v>
      </c>
      <c r="G38" s="146">
        <v>125.4</v>
      </c>
      <c r="H38" s="146">
        <v>132.30000000000001</v>
      </c>
      <c r="I38" s="146">
        <v>132.5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5"/>
  <sheetViews>
    <sheetView workbookViewId="0">
      <selection activeCell="B15" sqref="B15"/>
    </sheetView>
  </sheetViews>
  <sheetFormatPr baseColWidth="10" defaultRowHeight="15"/>
  <cols>
    <col min="7" max="7" width="15.42578125" customWidth="1"/>
  </cols>
  <sheetData>
    <row r="4" spans="2:7" ht="18">
      <c r="B4" s="35" t="s">
        <v>22</v>
      </c>
    </row>
    <row r="5" spans="2:7" ht="15.75" thickBot="1"/>
    <row r="6" spans="2:7" ht="63">
      <c r="B6" s="1"/>
      <c r="C6" s="2" t="s">
        <v>0</v>
      </c>
      <c r="D6" s="3" t="s">
        <v>1</v>
      </c>
      <c r="E6" s="4" t="s">
        <v>2</v>
      </c>
      <c r="F6" s="5" t="s">
        <v>3</v>
      </c>
      <c r="G6" s="6" t="s">
        <v>4</v>
      </c>
    </row>
    <row r="7" spans="2:7" ht="16.5">
      <c r="B7" s="7" t="s">
        <v>5</v>
      </c>
      <c r="C7" s="8">
        <v>87027</v>
      </c>
      <c r="D7" s="9">
        <v>9760</v>
      </c>
      <c r="E7" s="10">
        <f>C7/$C$14</f>
        <v>2.750758989741588E-2</v>
      </c>
      <c r="F7" s="11">
        <f t="shared" ref="F7:F14" ca="1" si="0">C7/$F$13</f>
        <v>2.750758989741588E-2</v>
      </c>
      <c r="G7" s="12" t="s">
        <v>15</v>
      </c>
    </row>
    <row r="8" spans="2:7" ht="16.5">
      <c r="B8" s="7" t="s">
        <v>6</v>
      </c>
      <c r="C8" s="8">
        <v>28015</v>
      </c>
      <c r="D8" s="9">
        <v>923</v>
      </c>
      <c r="E8" s="150">
        <f>C8/$C$12</f>
        <v>5.3509182416365042E-2</v>
      </c>
      <c r="F8" s="11">
        <f t="shared" ca="1" si="0"/>
        <v>8.8550120189838308E-3</v>
      </c>
      <c r="G8" s="13" t="s">
        <v>16</v>
      </c>
    </row>
    <row r="9" spans="2:7" ht="16.5">
      <c r="B9" s="7" t="s">
        <v>7</v>
      </c>
      <c r="C9" s="8">
        <v>231171</v>
      </c>
      <c r="D9" s="14">
        <v>18607</v>
      </c>
      <c r="E9" s="150">
        <f>C10/$C$12</f>
        <v>0.19032002368423565</v>
      </c>
      <c r="F9" s="11">
        <f t="shared" ca="1" si="0"/>
        <v>7.3068783988595801E-2</v>
      </c>
      <c r="G9" s="15" t="s">
        <v>17</v>
      </c>
    </row>
    <row r="10" spans="2:7" ht="16.5">
      <c r="B10" s="7" t="s">
        <v>8</v>
      </c>
      <c r="C10" s="8">
        <v>99643</v>
      </c>
      <c r="D10" s="9">
        <v>8256</v>
      </c>
      <c r="E10" s="150">
        <f>C10/$C$12</f>
        <v>0.19032002368423565</v>
      </c>
      <c r="F10" s="11">
        <f t="shared" ca="1" si="0"/>
        <v>3.1495269056134423E-2</v>
      </c>
      <c r="G10" s="13" t="s">
        <v>18</v>
      </c>
    </row>
    <row r="11" spans="2:7" ht="16.5">
      <c r="B11" s="7" t="s">
        <v>9</v>
      </c>
      <c r="C11" s="8">
        <v>77699</v>
      </c>
      <c r="D11" s="14">
        <v>3616</v>
      </c>
      <c r="E11" s="150">
        <f>C11/$C$12</f>
        <v>0.14840656664533813</v>
      </c>
      <c r="F11" s="11">
        <f t="shared" ca="1" si="0"/>
        <v>2.455918539578885E-2</v>
      </c>
      <c r="G11" s="13" t="s">
        <v>19</v>
      </c>
    </row>
    <row r="12" spans="2:7" ht="16.5">
      <c r="B12" s="16" t="s">
        <v>10</v>
      </c>
      <c r="C12" s="17">
        <v>523555</v>
      </c>
      <c r="D12" s="18">
        <f>SUM(D7:D11)</f>
        <v>41162</v>
      </c>
      <c r="E12" s="150">
        <f>C12/$C$12</f>
        <v>1</v>
      </c>
      <c r="F12" s="19">
        <f t="shared" ca="1" si="0"/>
        <v>0.16548584035691877</v>
      </c>
      <c r="G12" s="20" t="s">
        <v>20</v>
      </c>
    </row>
    <row r="13" spans="2:7" ht="16.5">
      <c r="B13" s="21" t="s">
        <v>11</v>
      </c>
      <c r="C13" s="22">
        <v>651923</v>
      </c>
      <c r="D13" s="23"/>
      <c r="E13" s="24" t="s">
        <v>12</v>
      </c>
      <c r="F13" s="25">
        <f t="shared" ca="1" si="0"/>
        <v>0.20606053901309998</v>
      </c>
      <c r="G13" s="26" t="s">
        <v>21</v>
      </c>
    </row>
    <row r="14" spans="2:7" ht="16.5" thickBot="1">
      <c r="B14" s="27" t="s">
        <v>13</v>
      </c>
      <c r="C14" s="8">
        <v>3163745</v>
      </c>
      <c r="D14" s="28"/>
      <c r="E14" s="29" t="s">
        <v>12</v>
      </c>
      <c r="F14" s="30">
        <f t="shared" ca="1" si="0"/>
        <v>1</v>
      </c>
      <c r="G14" s="31" t="s">
        <v>12</v>
      </c>
    </row>
    <row r="15" spans="2:7" ht="18">
      <c r="B15" s="32" t="s">
        <v>14</v>
      </c>
      <c r="C15" s="33"/>
      <c r="D15" s="33"/>
      <c r="E15" s="34"/>
      <c r="F15" s="34"/>
      <c r="G15" s="3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58"/>
  <sheetViews>
    <sheetView topLeftCell="A25" workbookViewId="0">
      <selection activeCell="B58" sqref="B58"/>
    </sheetView>
  </sheetViews>
  <sheetFormatPr baseColWidth="10" defaultRowHeight="15"/>
  <sheetData>
    <row r="4" spans="2:17" ht="48.95" customHeight="1">
      <c r="B4" s="162" t="s">
        <v>28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2:17" ht="18">
      <c r="B5" s="36"/>
      <c r="C5" s="37">
        <v>2010</v>
      </c>
      <c r="D5" s="37">
        <v>2011</v>
      </c>
      <c r="E5" s="37">
        <v>2012</v>
      </c>
      <c r="F5" s="37">
        <v>2013</v>
      </c>
      <c r="G5" s="37">
        <v>2014</v>
      </c>
      <c r="H5" s="37">
        <v>2015</v>
      </c>
      <c r="I5" s="37">
        <v>2016</v>
      </c>
      <c r="J5" s="37">
        <v>2017</v>
      </c>
      <c r="K5" s="37">
        <v>2018</v>
      </c>
      <c r="L5" s="37">
        <v>2019</v>
      </c>
      <c r="M5" s="37">
        <v>2020</v>
      </c>
      <c r="N5" s="37">
        <v>2021</v>
      </c>
      <c r="O5" s="37">
        <v>2022</v>
      </c>
      <c r="P5" s="37">
        <v>2023</v>
      </c>
    </row>
    <row r="6" spans="2:17" ht="18">
      <c r="B6" s="36" t="s">
        <v>5</v>
      </c>
      <c r="C6" s="38">
        <v>103683</v>
      </c>
      <c r="D6" s="38">
        <v>101057</v>
      </c>
      <c r="E6" s="38">
        <v>100344</v>
      </c>
      <c r="F6" s="38">
        <v>100269</v>
      </c>
      <c r="G6" s="38">
        <v>100890</v>
      </c>
      <c r="H6" s="38">
        <v>100264</v>
      </c>
      <c r="I6" s="38">
        <v>100056</v>
      </c>
      <c r="J6" s="38">
        <v>98798</v>
      </c>
      <c r="K6" s="38">
        <v>97975</v>
      </c>
      <c r="L6" s="38">
        <v>95756</v>
      </c>
      <c r="M6" s="38">
        <v>94332</v>
      </c>
      <c r="N6" s="38">
        <v>91013</v>
      </c>
      <c r="O6" s="38">
        <v>89054</v>
      </c>
      <c r="P6" s="38">
        <v>87027</v>
      </c>
    </row>
    <row r="7" spans="2:17" ht="18">
      <c r="B7" s="36" t="s">
        <v>6</v>
      </c>
      <c r="C7" s="38">
        <v>34931</v>
      </c>
      <c r="D7" s="38">
        <v>34158</v>
      </c>
      <c r="E7" s="38">
        <v>33845</v>
      </c>
      <c r="F7" s="38">
        <v>34102</v>
      </c>
      <c r="G7" s="38">
        <v>33818</v>
      </c>
      <c r="H7" s="38">
        <v>32795</v>
      </c>
      <c r="I7" s="38">
        <v>31872</v>
      </c>
      <c r="J7" s="38">
        <v>31567</v>
      </c>
      <c r="K7" s="38">
        <v>31624</v>
      </c>
      <c r="L7" s="38">
        <v>30932</v>
      </c>
      <c r="M7" s="38">
        <v>29727</v>
      </c>
      <c r="N7" s="38">
        <v>29070</v>
      </c>
      <c r="O7" s="38">
        <v>28517</v>
      </c>
      <c r="P7" s="38">
        <v>28015</v>
      </c>
      <c r="Q7" s="39"/>
    </row>
    <row r="8" spans="2:17" ht="18">
      <c r="B8" s="36" t="s">
        <v>7</v>
      </c>
      <c r="C8" s="38">
        <v>234721</v>
      </c>
      <c r="D8" s="38">
        <v>232830</v>
      </c>
      <c r="E8" s="38">
        <v>235215</v>
      </c>
      <c r="F8" s="38">
        <v>239129</v>
      </c>
      <c r="G8" s="38">
        <v>240713</v>
      </c>
      <c r="H8" s="38">
        <v>243178</v>
      </c>
      <c r="I8" s="38">
        <v>244838</v>
      </c>
      <c r="J8" s="38">
        <v>246634</v>
      </c>
      <c r="K8" s="38">
        <v>247449</v>
      </c>
      <c r="L8" s="38">
        <v>246818</v>
      </c>
      <c r="M8" s="38">
        <v>242890</v>
      </c>
      <c r="N8" s="38">
        <v>238466</v>
      </c>
      <c r="O8" s="38">
        <v>235236</v>
      </c>
      <c r="P8" s="38">
        <v>231171</v>
      </c>
    </row>
    <row r="9" spans="2:17" ht="18">
      <c r="B9" s="36" t="s">
        <v>8</v>
      </c>
      <c r="C9" s="38">
        <v>104946</v>
      </c>
      <c r="D9" s="38">
        <v>103460</v>
      </c>
      <c r="E9" s="38">
        <v>103616</v>
      </c>
      <c r="F9" s="38">
        <v>105034</v>
      </c>
      <c r="G9" s="38">
        <v>106398</v>
      </c>
      <c r="H9" s="38">
        <v>105745</v>
      </c>
      <c r="I9" s="38">
        <v>106319</v>
      </c>
      <c r="J9" s="38">
        <v>106154</v>
      </c>
      <c r="K9" s="38">
        <v>106644</v>
      </c>
      <c r="L9" s="38">
        <v>105899</v>
      </c>
      <c r="M9" s="38">
        <v>104321</v>
      </c>
      <c r="N9" s="38">
        <v>102495</v>
      </c>
      <c r="O9" s="38">
        <v>101058</v>
      </c>
      <c r="P9" s="38">
        <v>99643</v>
      </c>
    </row>
    <row r="10" spans="2:17" ht="18">
      <c r="B10" s="36" t="s">
        <v>9</v>
      </c>
      <c r="C10" s="38">
        <v>99017</v>
      </c>
      <c r="D10" s="38">
        <v>97021</v>
      </c>
      <c r="E10" s="38">
        <v>96190</v>
      </c>
      <c r="F10" s="38">
        <v>97054</v>
      </c>
      <c r="G10" s="38">
        <v>97406</v>
      </c>
      <c r="H10" s="38">
        <v>94769</v>
      </c>
      <c r="I10" s="38">
        <v>92932</v>
      </c>
      <c r="J10" s="38">
        <v>91645</v>
      </c>
      <c r="K10" s="38">
        <v>90996</v>
      </c>
      <c r="L10" s="38">
        <v>87207</v>
      </c>
      <c r="M10" s="38">
        <v>83612</v>
      </c>
      <c r="N10" s="38">
        <v>81214</v>
      </c>
      <c r="O10" s="38">
        <v>80160</v>
      </c>
      <c r="P10" s="38">
        <v>77699</v>
      </c>
    </row>
    <row r="11" spans="2:17" ht="18">
      <c r="B11" s="40" t="s">
        <v>10</v>
      </c>
      <c r="C11" s="41">
        <v>577298</v>
      </c>
      <c r="D11" s="41">
        <v>568526</v>
      </c>
      <c r="E11" s="41">
        <v>569210</v>
      </c>
      <c r="F11" s="41">
        <v>575588</v>
      </c>
      <c r="G11" s="41">
        <v>579225</v>
      </c>
      <c r="H11" s="41">
        <v>576751</v>
      </c>
      <c r="I11" s="41">
        <v>576017</v>
      </c>
      <c r="J11" s="41">
        <v>574798</v>
      </c>
      <c r="K11" s="41">
        <v>574688</v>
      </c>
      <c r="L11" s="41">
        <v>566612</v>
      </c>
      <c r="M11" s="41">
        <v>554882</v>
      </c>
      <c r="N11" s="41">
        <v>542258</v>
      </c>
      <c r="O11" s="41">
        <v>534025</v>
      </c>
      <c r="P11" s="41">
        <v>523555</v>
      </c>
    </row>
    <row r="12" spans="2:17" ht="18">
      <c r="B12" s="40" t="s">
        <v>23</v>
      </c>
      <c r="C12" s="38">
        <v>3712082</v>
      </c>
      <c r="D12" s="38">
        <v>3660262</v>
      </c>
      <c r="E12" s="38">
        <v>3639469</v>
      </c>
      <c r="F12" s="38">
        <v>3693627</v>
      </c>
      <c r="G12" s="38">
        <v>3694792</v>
      </c>
      <c r="H12" s="38">
        <v>3657531</v>
      </c>
      <c r="I12" s="38">
        <v>3630695</v>
      </c>
      <c r="J12" s="38">
        <v>3590772</v>
      </c>
      <c r="K12" s="38">
        <v>3548634</v>
      </c>
      <c r="L12" s="38">
        <v>3484840</v>
      </c>
      <c r="M12" s="38">
        <v>3400058</v>
      </c>
      <c r="N12" s="38">
        <v>3321276</v>
      </c>
      <c r="O12" s="38">
        <v>3230474</v>
      </c>
      <c r="P12" s="38">
        <v>3163745</v>
      </c>
    </row>
    <row r="13" spans="2:17">
      <c r="B13" s="32" t="s">
        <v>24</v>
      </c>
    </row>
    <row r="16" spans="2:17" ht="18">
      <c r="B16" s="42" t="s">
        <v>25</v>
      </c>
      <c r="C16" s="37">
        <v>2010</v>
      </c>
      <c r="D16" s="37">
        <v>2011</v>
      </c>
      <c r="E16" s="37">
        <v>2012</v>
      </c>
      <c r="F16" s="37">
        <v>2013</v>
      </c>
      <c r="G16" s="37">
        <v>2014</v>
      </c>
      <c r="H16" s="37">
        <v>2015</v>
      </c>
      <c r="I16" s="37">
        <v>2016</v>
      </c>
      <c r="J16" s="37">
        <v>2017</v>
      </c>
      <c r="K16" s="37">
        <v>2018</v>
      </c>
      <c r="L16" s="37">
        <v>2019</v>
      </c>
      <c r="M16" s="37">
        <v>2020</v>
      </c>
      <c r="N16" s="37">
        <v>2021</v>
      </c>
      <c r="O16" s="37">
        <v>2022</v>
      </c>
      <c r="P16" s="37">
        <v>2023</v>
      </c>
    </row>
    <row r="17" spans="2:16" ht="18">
      <c r="B17" s="36" t="s">
        <v>5</v>
      </c>
      <c r="C17" s="43">
        <f>C6/$C6*100</f>
        <v>100</v>
      </c>
      <c r="D17" s="43">
        <f t="shared" ref="D17:P18" si="0">D6/$C6*100</f>
        <v>97.467280074843515</v>
      </c>
      <c r="E17" s="43">
        <f t="shared" si="0"/>
        <v>96.779607071554636</v>
      </c>
      <c r="F17" s="43">
        <f t="shared" si="0"/>
        <v>96.707271201643479</v>
      </c>
      <c r="G17" s="43">
        <f t="shared" si="0"/>
        <v>97.306212204507972</v>
      </c>
      <c r="H17" s="43">
        <f t="shared" si="0"/>
        <v>96.702448810316056</v>
      </c>
      <c r="I17" s="43">
        <f t="shared" si="0"/>
        <v>96.501837331095743</v>
      </c>
      <c r="J17" s="43">
        <f t="shared" si="0"/>
        <v>95.28852367311903</v>
      </c>
      <c r="K17" s="43">
        <f t="shared" si="0"/>
        <v>94.494758060627106</v>
      </c>
      <c r="L17" s="43">
        <f t="shared" si="0"/>
        <v>92.354580789521918</v>
      </c>
      <c r="M17" s="43">
        <f t="shared" si="0"/>
        <v>90.981163739475136</v>
      </c>
      <c r="N17" s="43">
        <f t="shared" si="0"/>
        <v>87.780060376339421</v>
      </c>
      <c r="O17" s="43">
        <f t="shared" si="0"/>
        <v>85.890647454259621</v>
      </c>
      <c r="P17" s="43">
        <f t="shared" si="0"/>
        <v>83.93565001012702</v>
      </c>
    </row>
    <row r="18" spans="2:16" ht="18">
      <c r="B18" s="36" t="s">
        <v>6</v>
      </c>
      <c r="C18" s="43">
        <f>C7/$C7*100</f>
        <v>100</v>
      </c>
      <c r="D18" s="43">
        <f t="shared" si="0"/>
        <v>97.787065929976237</v>
      </c>
      <c r="E18" s="43">
        <f t="shared" si="0"/>
        <v>96.891013712747991</v>
      </c>
      <c r="F18" s="43">
        <f t="shared" si="0"/>
        <v>97.626749878331566</v>
      </c>
      <c r="G18" s="43">
        <f t="shared" si="0"/>
        <v>96.813718473562162</v>
      </c>
      <c r="H18" s="43">
        <f t="shared" si="0"/>
        <v>93.885087744410413</v>
      </c>
      <c r="I18" s="43">
        <f t="shared" si="0"/>
        <v>91.242735678909852</v>
      </c>
      <c r="J18" s="43">
        <f t="shared" si="0"/>
        <v>90.369585754773695</v>
      </c>
      <c r="K18" s="43">
        <f t="shared" si="0"/>
        <v>90.532764593054878</v>
      </c>
      <c r="L18" s="43">
        <f t="shared" si="0"/>
        <v>88.55171624058859</v>
      </c>
      <c r="M18" s="43">
        <f t="shared" si="0"/>
        <v>85.102058343591651</v>
      </c>
      <c r="N18" s="43">
        <f t="shared" si="0"/>
        <v>83.22120752340328</v>
      </c>
      <c r="O18" s="43">
        <f t="shared" si="0"/>
        <v>81.638086513412162</v>
      </c>
      <c r="P18" s="43">
        <f t="shared" si="0"/>
        <v>80.200967621883152</v>
      </c>
    </row>
    <row r="19" spans="2:16" ht="18">
      <c r="B19" s="36" t="s">
        <v>7</v>
      </c>
      <c r="C19" s="43">
        <f t="shared" ref="C19:P23" si="1">C8/$C8*100</f>
        <v>100</v>
      </c>
      <c r="D19" s="43">
        <f t="shared" si="1"/>
        <v>99.19436266887071</v>
      </c>
      <c r="E19" s="43">
        <f t="shared" si="1"/>
        <v>100.21046263436165</v>
      </c>
      <c r="F19" s="43">
        <f t="shared" si="1"/>
        <v>101.87797427584238</v>
      </c>
      <c r="G19" s="43">
        <f t="shared" si="1"/>
        <v>102.55281802650806</v>
      </c>
      <c r="H19" s="43">
        <f t="shared" si="1"/>
        <v>103.6030010097094</v>
      </c>
      <c r="I19" s="43">
        <f t="shared" si="1"/>
        <v>104.31022362719995</v>
      </c>
      <c r="J19" s="43">
        <f t="shared" si="1"/>
        <v>105.07538737479815</v>
      </c>
      <c r="K19" s="43">
        <f t="shared" si="1"/>
        <v>105.42260811772275</v>
      </c>
      <c r="L19" s="43">
        <f t="shared" si="1"/>
        <v>105.15377831553205</v>
      </c>
      <c r="M19" s="43">
        <f t="shared" si="1"/>
        <v>103.48030214595201</v>
      </c>
      <c r="N19" s="43">
        <f t="shared" si="1"/>
        <v>101.59551126656754</v>
      </c>
      <c r="O19" s="43">
        <f t="shared" si="1"/>
        <v>100.21940942651062</v>
      </c>
      <c r="P19" s="43">
        <f t="shared" si="1"/>
        <v>98.487566089101534</v>
      </c>
    </row>
    <row r="20" spans="2:16" ht="18">
      <c r="B20" s="36" t="s">
        <v>8</v>
      </c>
      <c r="C20" s="43">
        <f t="shared" si="1"/>
        <v>100</v>
      </c>
      <c r="D20" s="43">
        <f t="shared" si="1"/>
        <v>98.584033693518563</v>
      </c>
      <c r="E20" s="43">
        <f t="shared" si="1"/>
        <v>98.73268156956911</v>
      </c>
      <c r="F20" s="43">
        <f t="shared" si="1"/>
        <v>100.08385264802851</v>
      </c>
      <c r="G20" s="43">
        <f t="shared" si="1"/>
        <v>101.3835686924704</v>
      </c>
      <c r="H20" s="43">
        <f t="shared" si="1"/>
        <v>100.76134392925886</v>
      </c>
      <c r="I20" s="43">
        <f t="shared" si="1"/>
        <v>101.30829188344481</v>
      </c>
      <c r="J20" s="43">
        <f t="shared" si="1"/>
        <v>101.15106816839136</v>
      </c>
      <c r="K20" s="43">
        <f t="shared" si="1"/>
        <v>101.61797495855012</v>
      </c>
      <c r="L20" s="43">
        <f t="shared" si="1"/>
        <v>100.90808606330874</v>
      </c>
      <c r="M20" s="43">
        <f t="shared" si="1"/>
        <v>99.404455624797521</v>
      </c>
      <c r="N20" s="43">
        <f t="shared" si="1"/>
        <v>97.664513178205937</v>
      </c>
      <c r="O20" s="43">
        <f t="shared" si="1"/>
        <v>96.295237550740381</v>
      </c>
      <c r="P20" s="43">
        <f t="shared" si="1"/>
        <v>94.946925085281947</v>
      </c>
    </row>
    <row r="21" spans="2:16" ht="18">
      <c r="B21" s="36" t="s">
        <v>9</v>
      </c>
      <c r="C21" s="43">
        <f t="shared" si="1"/>
        <v>100</v>
      </c>
      <c r="D21" s="43">
        <f t="shared" si="1"/>
        <v>97.984184533968914</v>
      </c>
      <c r="E21" s="43">
        <f t="shared" si="1"/>
        <v>97.144934708181424</v>
      </c>
      <c r="F21" s="43">
        <f t="shared" si="1"/>
        <v>98.017512144379253</v>
      </c>
      <c r="G21" s="43">
        <f t="shared" si="1"/>
        <v>98.373006655422799</v>
      </c>
      <c r="H21" s="43">
        <f t="shared" si="1"/>
        <v>95.709827605360701</v>
      </c>
      <c r="I21" s="43">
        <f t="shared" si="1"/>
        <v>93.854590625852126</v>
      </c>
      <c r="J21" s="43">
        <f t="shared" si="1"/>
        <v>92.554813819849116</v>
      </c>
      <c r="K21" s="43">
        <f t="shared" si="1"/>
        <v>91.899370815112562</v>
      </c>
      <c r="L21" s="43">
        <f t="shared" si="1"/>
        <v>88.072755183453339</v>
      </c>
      <c r="M21" s="43">
        <f t="shared" si="1"/>
        <v>84.442065503903379</v>
      </c>
      <c r="N21" s="43">
        <f t="shared" si="1"/>
        <v>82.020259147419125</v>
      </c>
      <c r="O21" s="43">
        <f t="shared" si="1"/>
        <v>80.955795469464846</v>
      </c>
      <c r="P21" s="43">
        <f t="shared" si="1"/>
        <v>78.470363674924499</v>
      </c>
    </row>
    <row r="22" spans="2:16" ht="18">
      <c r="B22" s="40" t="s">
        <v>10</v>
      </c>
      <c r="C22" s="43">
        <f t="shared" si="1"/>
        <v>100</v>
      </c>
      <c r="D22" s="43">
        <f t="shared" si="1"/>
        <v>98.480507467547085</v>
      </c>
      <c r="E22" s="43">
        <f t="shared" si="1"/>
        <v>98.598990469393627</v>
      </c>
      <c r="F22" s="43">
        <f t="shared" si="1"/>
        <v>99.703792495383667</v>
      </c>
      <c r="G22" s="43">
        <f t="shared" si="1"/>
        <v>100.33379641017291</v>
      </c>
      <c r="H22" s="43">
        <f t="shared" si="1"/>
        <v>99.905248242675356</v>
      </c>
      <c r="I22" s="43">
        <f t="shared" si="1"/>
        <v>99.778104202682144</v>
      </c>
      <c r="J22" s="43">
        <f t="shared" si="1"/>
        <v>99.566948092666181</v>
      </c>
      <c r="K22" s="43">
        <f t="shared" si="1"/>
        <v>99.547893808743495</v>
      </c>
      <c r="L22" s="43">
        <f t="shared" si="1"/>
        <v>98.148962927292317</v>
      </c>
      <c r="M22" s="43">
        <f t="shared" si="1"/>
        <v>96.117083378082029</v>
      </c>
      <c r="N22" s="43">
        <f t="shared" si="1"/>
        <v>93.930344466809174</v>
      </c>
      <c r="O22" s="43">
        <f t="shared" si="1"/>
        <v>92.504217925577436</v>
      </c>
      <c r="P22" s="43">
        <f t="shared" si="1"/>
        <v>90.690596537663396</v>
      </c>
    </row>
    <row r="23" spans="2:16" ht="18">
      <c r="B23" s="36" t="s">
        <v>26</v>
      </c>
      <c r="C23" s="43">
        <f t="shared" si="1"/>
        <v>100</v>
      </c>
      <c r="D23" s="43">
        <f t="shared" si="1"/>
        <v>98.604017906932015</v>
      </c>
      <c r="E23" s="43">
        <f t="shared" si="1"/>
        <v>98.043874030799969</v>
      </c>
      <c r="F23" s="43">
        <f t="shared" si="1"/>
        <v>99.502839646322471</v>
      </c>
      <c r="G23" s="43">
        <f t="shared" si="1"/>
        <v>99.534223651309432</v>
      </c>
      <c r="H23" s="43">
        <f t="shared" si="1"/>
        <v>98.530447333868167</v>
      </c>
      <c r="I23" s="43">
        <f t="shared" si="1"/>
        <v>97.807510717705043</v>
      </c>
      <c r="J23" s="43">
        <f t="shared" si="1"/>
        <v>96.732022622345099</v>
      </c>
      <c r="K23" s="43">
        <f t="shared" si="1"/>
        <v>95.596864508919793</v>
      </c>
      <c r="L23" s="43">
        <f t="shared" si="1"/>
        <v>93.878314110518033</v>
      </c>
      <c r="M23" s="43">
        <f t="shared" si="1"/>
        <v>91.594366719269672</v>
      </c>
      <c r="N23" s="43">
        <f t="shared" si="1"/>
        <v>89.47205368846916</v>
      </c>
      <c r="O23" s="43">
        <f t="shared" si="1"/>
        <v>87.025933155571451</v>
      </c>
      <c r="P23" s="43">
        <f t="shared" si="1"/>
        <v>85.228316615850616</v>
      </c>
    </row>
    <row r="27" spans="2:16" ht="18">
      <c r="B27" s="44" t="s">
        <v>99</v>
      </c>
    </row>
    <row r="58" spans="2:2">
      <c r="B58" s="32" t="s">
        <v>27</v>
      </c>
    </row>
  </sheetData>
  <mergeCells count="1">
    <mergeCell ref="B4:N4"/>
  </mergeCells>
  <pageMargins left="0.7" right="0.7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6"/>
  <sheetViews>
    <sheetView topLeftCell="A16" zoomScale="160" zoomScaleNormal="160" workbookViewId="0">
      <selection activeCell="M12" sqref="M12"/>
    </sheetView>
  </sheetViews>
  <sheetFormatPr baseColWidth="10" defaultColWidth="10.85546875" defaultRowHeight="18"/>
  <cols>
    <col min="1" max="2" width="10.85546875" style="44"/>
    <col min="3" max="3" width="11" style="44" customWidth="1"/>
    <col min="4" max="4" width="14.140625" style="44" bestFit="1" customWidth="1"/>
    <col min="5" max="5" width="13.85546875" style="44" customWidth="1"/>
    <col min="6" max="6" width="14.140625" style="44" bestFit="1" customWidth="1"/>
    <col min="7" max="7" width="14.42578125" style="44" bestFit="1" customWidth="1"/>
    <col min="8" max="8" width="14.140625" style="44" bestFit="1" customWidth="1"/>
    <col min="9" max="15" width="14.42578125" style="44" bestFit="1" customWidth="1"/>
    <col min="16" max="16" width="14.140625" style="44" bestFit="1" customWidth="1"/>
    <col min="17" max="17" width="13.5703125" style="44" bestFit="1" customWidth="1"/>
    <col min="18" max="16384" width="10.85546875" style="44"/>
  </cols>
  <sheetData>
    <row r="2" spans="2:2">
      <c r="B2" s="44" t="s">
        <v>52</v>
      </c>
    </row>
    <row r="20" spans="1:22">
      <c r="B20" s="75"/>
      <c r="C20" s="75"/>
      <c r="D20" s="75"/>
      <c r="E20" s="75"/>
    </row>
    <row r="21" spans="1:22" ht="17.45" customHeight="1">
      <c r="B21" s="165" t="s">
        <v>51</v>
      </c>
      <c r="C21" s="165"/>
      <c r="D21" s="165"/>
      <c r="E21" s="165"/>
      <c r="F21" s="165"/>
      <c r="G21" s="165"/>
      <c r="H21" s="165"/>
      <c r="I21" s="165"/>
      <c r="J21" s="165"/>
      <c r="K21" s="165"/>
    </row>
    <row r="22" spans="1:22">
      <c r="B22" s="75"/>
    </row>
    <row r="23" spans="1:22"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</row>
    <row r="24" spans="1:22">
      <c r="B24" s="34" t="s">
        <v>29</v>
      </c>
      <c r="N24" s="45"/>
    </row>
    <row r="25" spans="1:22">
      <c r="A25" s="166"/>
      <c r="B25" s="166"/>
      <c r="C25" s="166"/>
      <c r="D25" s="166"/>
      <c r="E25" s="166"/>
    </row>
    <row r="26" spans="1:22">
      <c r="A26" s="46"/>
      <c r="B26" s="167"/>
      <c r="C26" s="167"/>
      <c r="D26" s="47" t="s">
        <v>30</v>
      </c>
      <c r="E26" s="48" t="s">
        <v>31</v>
      </c>
      <c r="F26" s="48" t="s">
        <v>32</v>
      </c>
      <c r="G26" s="48" t="s">
        <v>33</v>
      </c>
      <c r="H26" s="48" t="s">
        <v>34</v>
      </c>
      <c r="I26" s="48" t="s">
        <v>35</v>
      </c>
      <c r="J26" s="49" t="s">
        <v>36</v>
      </c>
      <c r="K26" s="49" t="s">
        <v>37</v>
      </c>
      <c r="L26" s="48" t="s">
        <v>38</v>
      </c>
      <c r="M26" s="48" t="s">
        <v>39</v>
      </c>
      <c r="N26" s="48" t="s">
        <v>40</v>
      </c>
      <c r="O26" s="49" t="s">
        <v>41</v>
      </c>
      <c r="P26" s="49" t="s">
        <v>42</v>
      </c>
      <c r="Q26" s="48" t="s">
        <v>43</v>
      </c>
    </row>
    <row r="27" spans="1:22" ht="48.95" customHeight="1">
      <c r="A27" s="46"/>
      <c r="B27" s="168" t="s">
        <v>44</v>
      </c>
      <c r="C27" s="168"/>
      <c r="D27" s="50">
        <v>577298</v>
      </c>
      <c r="E27" s="51">
        <v>568526</v>
      </c>
      <c r="F27" s="51">
        <v>569210</v>
      </c>
      <c r="G27" s="51">
        <v>575588</v>
      </c>
      <c r="H27" s="51">
        <v>579225</v>
      </c>
      <c r="I27" s="52">
        <v>576751</v>
      </c>
      <c r="J27" s="53">
        <v>576017</v>
      </c>
      <c r="K27" s="53">
        <v>574798</v>
      </c>
      <c r="L27" s="50">
        <v>574688</v>
      </c>
      <c r="M27" s="51">
        <v>566612</v>
      </c>
      <c r="N27" s="54">
        <v>554882</v>
      </c>
      <c r="O27" s="55">
        <v>542258</v>
      </c>
      <c r="P27" s="56">
        <v>534025</v>
      </c>
      <c r="Q27" s="57">
        <v>523555</v>
      </c>
    </row>
    <row r="28" spans="1:22" s="64" customFormat="1" ht="50.45" customHeight="1">
      <c r="A28" s="58"/>
      <c r="B28" s="169" t="s">
        <v>45</v>
      </c>
      <c r="C28" s="169"/>
      <c r="D28" s="59">
        <v>3455952981</v>
      </c>
      <c r="E28" s="59">
        <v>3618149854</v>
      </c>
      <c r="F28" s="59">
        <v>3526910746</v>
      </c>
      <c r="G28" s="59">
        <v>3535722892</v>
      </c>
      <c r="H28" s="59">
        <v>3743951800</v>
      </c>
      <c r="I28" s="60">
        <v>3739402730</v>
      </c>
      <c r="J28" s="61">
        <v>3700788665</v>
      </c>
      <c r="K28" s="62">
        <v>3737483420</v>
      </c>
      <c r="L28" s="63">
        <v>3750253268</v>
      </c>
      <c r="M28" s="63">
        <v>3826029697</v>
      </c>
      <c r="N28" s="63">
        <v>3836277366</v>
      </c>
      <c r="O28" s="62">
        <v>3828998757</v>
      </c>
      <c r="P28" s="62">
        <v>3827197703</v>
      </c>
      <c r="Q28" s="63">
        <v>3812636011</v>
      </c>
    </row>
    <row r="29" spans="1:22" ht="58.5" customHeight="1">
      <c r="B29" s="168" t="s">
        <v>46</v>
      </c>
      <c r="C29" s="168"/>
      <c r="D29" s="38">
        <v>3712082</v>
      </c>
      <c r="E29" s="38">
        <v>3660262</v>
      </c>
      <c r="F29" s="38">
        <v>3639469</v>
      </c>
      <c r="G29" s="38">
        <v>3693627</v>
      </c>
      <c r="H29" s="38">
        <v>3694792</v>
      </c>
      <c r="I29" s="38">
        <v>3657531</v>
      </c>
      <c r="J29" s="38">
        <v>3630695</v>
      </c>
      <c r="K29" s="38">
        <v>3590772</v>
      </c>
      <c r="L29" s="38">
        <v>3548634</v>
      </c>
      <c r="M29" s="38">
        <v>3484840</v>
      </c>
      <c r="N29" s="38">
        <v>3400058</v>
      </c>
      <c r="O29" s="38">
        <v>3321276</v>
      </c>
      <c r="P29" s="38">
        <v>3230474</v>
      </c>
      <c r="Q29" s="38">
        <v>3163745</v>
      </c>
      <c r="U29" s="65"/>
    </row>
    <row r="30" spans="1:22" s="66" customFormat="1" ht="62.45" customHeight="1">
      <c r="B30" s="164" t="s">
        <v>47</v>
      </c>
      <c r="C30" s="164"/>
      <c r="D30" s="67">
        <v>22869285264.000004</v>
      </c>
      <c r="E30" s="67">
        <v>23934410593</v>
      </c>
      <c r="F30" s="67">
        <v>23528636409.000008</v>
      </c>
      <c r="G30" s="67">
        <v>23277223584.999996</v>
      </c>
      <c r="H30" s="67">
        <v>24506139574.999996</v>
      </c>
      <c r="I30" s="68">
        <v>24643659198</v>
      </c>
      <c r="J30" s="69">
        <v>23976838572</v>
      </c>
      <c r="K30" s="70">
        <v>23861568475</v>
      </c>
      <c r="L30" s="70">
        <v>23888056316</v>
      </c>
      <c r="M30" s="70">
        <v>23883018977</v>
      </c>
      <c r="N30" s="70">
        <v>24004507808</v>
      </c>
      <c r="O30" s="70">
        <v>23591229989.000008</v>
      </c>
      <c r="P30" s="70">
        <v>23344761135.999992</v>
      </c>
      <c r="Q30" s="70">
        <v>22737996150</v>
      </c>
      <c r="U30" s="71"/>
    </row>
    <row r="31" spans="1:22" s="72" customFormat="1"/>
    <row r="32" spans="1:22" s="72" customFormat="1">
      <c r="B32" s="73" t="s">
        <v>48</v>
      </c>
      <c r="C32" s="73"/>
      <c r="D32" s="74" t="s">
        <v>30</v>
      </c>
      <c r="E32" s="49" t="s">
        <v>31</v>
      </c>
      <c r="F32" s="74" t="s">
        <v>32</v>
      </c>
      <c r="G32" s="49" t="s">
        <v>33</v>
      </c>
      <c r="H32" s="74" t="s">
        <v>34</v>
      </c>
      <c r="I32" s="49" t="s">
        <v>35</v>
      </c>
      <c r="J32" s="74" t="s">
        <v>36</v>
      </c>
      <c r="K32" s="49" t="s">
        <v>37</v>
      </c>
      <c r="L32" s="74" t="s">
        <v>38</v>
      </c>
      <c r="M32" s="49" t="s">
        <v>39</v>
      </c>
      <c r="N32" s="74" t="s">
        <v>40</v>
      </c>
      <c r="O32" s="49" t="s">
        <v>41</v>
      </c>
      <c r="P32" s="74" t="s">
        <v>42</v>
      </c>
      <c r="Q32" s="49" t="s">
        <v>43</v>
      </c>
    </row>
    <row r="33" spans="2:17" s="72" customFormat="1" ht="17.45" customHeight="1">
      <c r="B33" s="168" t="s">
        <v>44</v>
      </c>
      <c r="C33" s="168"/>
      <c r="D33" s="43">
        <f>D27/$D27*100</f>
        <v>100</v>
      </c>
      <c r="E33" s="43">
        <f t="shared" ref="E33:Q36" si="0">E27/$D27*100</f>
        <v>98.480507467547085</v>
      </c>
      <c r="F33" s="43">
        <f t="shared" si="0"/>
        <v>98.598990469393627</v>
      </c>
      <c r="G33" s="43">
        <f t="shared" si="0"/>
        <v>99.703792495383667</v>
      </c>
      <c r="H33" s="43">
        <f t="shared" si="0"/>
        <v>100.33379641017291</v>
      </c>
      <c r="I33" s="43">
        <f t="shared" si="0"/>
        <v>99.905248242675356</v>
      </c>
      <c r="J33" s="43">
        <f t="shared" si="0"/>
        <v>99.778104202682144</v>
      </c>
      <c r="K33" s="43">
        <f t="shared" si="0"/>
        <v>99.566948092666181</v>
      </c>
      <c r="L33" s="43">
        <f t="shared" si="0"/>
        <v>99.547893808743495</v>
      </c>
      <c r="M33" s="43">
        <f t="shared" si="0"/>
        <v>98.148962927292317</v>
      </c>
      <c r="N33" s="43">
        <f t="shared" si="0"/>
        <v>96.117083378082029</v>
      </c>
      <c r="O33" s="43">
        <f t="shared" si="0"/>
        <v>93.930344466809174</v>
      </c>
      <c r="P33" s="43">
        <f t="shared" si="0"/>
        <v>92.504217925577436</v>
      </c>
      <c r="Q33" s="43">
        <f t="shared" si="0"/>
        <v>90.690596537663396</v>
      </c>
    </row>
    <row r="34" spans="2:17" s="72" customFormat="1" ht="17.45" customHeight="1">
      <c r="B34" s="169" t="s">
        <v>49</v>
      </c>
      <c r="C34" s="169"/>
      <c r="D34" s="43">
        <f>D28/$D28*100</f>
        <v>100</v>
      </c>
      <c r="E34" s="43">
        <f t="shared" si="0"/>
        <v>104.69326040868378</v>
      </c>
      <c r="F34" s="43">
        <f t="shared" si="0"/>
        <v>102.05320400451363</v>
      </c>
      <c r="G34" s="43">
        <f t="shared" si="0"/>
        <v>102.30818854997609</v>
      </c>
      <c r="H34" s="43">
        <f t="shared" si="0"/>
        <v>108.33341253724656</v>
      </c>
      <c r="I34" s="43">
        <f t="shared" si="0"/>
        <v>108.20178256354582</v>
      </c>
      <c r="J34" s="43">
        <f t="shared" si="0"/>
        <v>107.08446224083626</v>
      </c>
      <c r="K34" s="43">
        <f t="shared" si="0"/>
        <v>108.14624621769413</v>
      </c>
      <c r="L34" s="43">
        <f t="shared" si="0"/>
        <v>108.51574916146119</v>
      </c>
      <c r="M34" s="43">
        <f t="shared" si="0"/>
        <v>110.70838399812131</v>
      </c>
      <c r="N34" s="43">
        <f t="shared" si="0"/>
        <v>111.00490623254808</v>
      </c>
      <c r="O34" s="43">
        <f t="shared" si="0"/>
        <v>110.79429546787576</v>
      </c>
      <c r="P34" s="43">
        <f t="shared" si="0"/>
        <v>110.7421809278371</v>
      </c>
      <c r="Q34" s="43">
        <f t="shared" si="0"/>
        <v>110.32082994071266</v>
      </c>
    </row>
    <row r="35" spans="2:17" ht="17.45" customHeight="1">
      <c r="B35" s="168" t="s">
        <v>46</v>
      </c>
      <c r="C35" s="168"/>
      <c r="D35" s="43">
        <f>D29/$D29*100</f>
        <v>100</v>
      </c>
      <c r="E35" s="43">
        <f t="shared" si="0"/>
        <v>98.604017906932015</v>
      </c>
      <c r="F35" s="43">
        <f t="shared" si="0"/>
        <v>98.043874030799969</v>
      </c>
      <c r="G35" s="43">
        <f t="shared" si="0"/>
        <v>99.502839646322471</v>
      </c>
      <c r="H35" s="43">
        <f t="shared" si="0"/>
        <v>99.534223651309432</v>
      </c>
      <c r="I35" s="43">
        <f t="shared" si="0"/>
        <v>98.530447333868167</v>
      </c>
      <c r="J35" s="43">
        <f t="shared" si="0"/>
        <v>97.807510717705043</v>
      </c>
      <c r="K35" s="43">
        <f t="shared" si="0"/>
        <v>96.732022622345099</v>
      </c>
      <c r="L35" s="43">
        <f t="shared" si="0"/>
        <v>95.596864508919793</v>
      </c>
      <c r="M35" s="43">
        <f t="shared" si="0"/>
        <v>93.878314110518033</v>
      </c>
      <c r="N35" s="43">
        <f t="shared" si="0"/>
        <v>91.594366719269672</v>
      </c>
      <c r="O35" s="43">
        <f t="shared" si="0"/>
        <v>89.47205368846916</v>
      </c>
      <c r="P35" s="43">
        <f t="shared" si="0"/>
        <v>87.025933155571451</v>
      </c>
      <c r="Q35" s="43">
        <f t="shared" si="0"/>
        <v>85.228316615850616</v>
      </c>
    </row>
    <row r="36" spans="2:17" ht="17.45" customHeight="1">
      <c r="B36" s="164" t="s">
        <v>50</v>
      </c>
      <c r="C36" s="164"/>
      <c r="D36" s="43">
        <f>D30/$D30*100</f>
        <v>100</v>
      </c>
      <c r="E36" s="43">
        <f t="shared" si="0"/>
        <v>104.65744913627309</v>
      </c>
      <c r="F36" s="43">
        <f t="shared" si="0"/>
        <v>102.88312965354423</v>
      </c>
      <c r="G36" s="43">
        <f t="shared" si="0"/>
        <v>101.78378255503313</v>
      </c>
      <c r="H36" s="43">
        <f t="shared" si="0"/>
        <v>107.15743536408925</v>
      </c>
      <c r="I36" s="43">
        <f t="shared" si="0"/>
        <v>107.75876427057889</v>
      </c>
      <c r="J36" s="43">
        <f t="shared" si="0"/>
        <v>104.8429729885064</v>
      </c>
      <c r="K36" s="43">
        <f t="shared" si="0"/>
        <v>104.33893407487471</v>
      </c>
      <c r="L36" s="43">
        <f t="shared" si="0"/>
        <v>104.45475685068178</v>
      </c>
      <c r="M36" s="43">
        <f t="shared" si="0"/>
        <v>104.43273019378432</v>
      </c>
      <c r="N36" s="43">
        <f t="shared" si="0"/>
        <v>104.96396162317771</v>
      </c>
      <c r="O36" s="43">
        <f t="shared" si="0"/>
        <v>103.15683116750685</v>
      </c>
      <c r="P36" s="43">
        <f t="shared" si="0"/>
        <v>102.07910245777758</v>
      </c>
      <c r="Q36" s="43">
        <f t="shared" si="0"/>
        <v>99.42591509754493</v>
      </c>
    </row>
  </sheetData>
  <mergeCells count="11">
    <mergeCell ref="B36:C36"/>
    <mergeCell ref="B21:K21"/>
    <mergeCell ref="A25:E25"/>
    <mergeCell ref="B26:C26"/>
    <mergeCell ref="B27:C27"/>
    <mergeCell ref="B28:C28"/>
    <mergeCell ref="B29:C29"/>
    <mergeCell ref="B33:C33"/>
    <mergeCell ref="B34:C34"/>
    <mergeCell ref="B35:C35"/>
    <mergeCell ref="B30:C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21"/>
  <sheetViews>
    <sheetView topLeftCell="A4" zoomScale="130" zoomScaleNormal="130" workbookViewId="0">
      <selection activeCell="B21" sqref="B21"/>
    </sheetView>
  </sheetViews>
  <sheetFormatPr baseColWidth="10" defaultRowHeight="15"/>
  <cols>
    <col min="8" max="8" width="17.5703125" customWidth="1"/>
    <col min="9" max="9" width="45.85546875" customWidth="1"/>
  </cols>
  <sheetData>
    <row r="3" spans="2:15" ht="18">
      <c r="B3" s="44" t="s">
        <v>53</v>
      </c>
      <c r="C3" s="44"/>
      <c r="D3" s="44"/>
      <c r="E3" s="44"/>
      <c r="F3" s="44"/>
      <c r="G3" s="44"/>
    </row>
    <row r="4" spans="2:15" ht="18">
      <c r="B4" s="44"/>
      <c r="C4" s="44"/>
      <c r="D4" s="44"/>
      <c r="E4" s="44"/>
      <c r="F4" s="44"/>
      <c r="G4" s="44"/>
    </row>
    <row r="5" spans="2:15" ht="18">
      <c r="B5" s="44"/>
      <c r="C5" s="44"/>
      <c r="D5" s="44"/>
      <c r="E5" s="44"/>
      <c r="F5" s="44"/>
      <c r="G5" s="44"/>
    </row>
    <row r="6" spans="2:15" ht="18">
      <c r="B6" s="44"/>
      <c r="C6" s="44"/>
      <c r="D6" s="44"/>
      <c r="E6" s="44"/>
      <c r="F6" s="44"/>
      <c r="G6" s="44"/>
      <c r="I6" s="36"/>
      <c r="J6" s="77" t="s">
        <v>6</v>
      </c>
      <c r="K6" s="77" t="s">
        <v>9</v>
      </c>
      <c r="L6" s="77" t="s">
        <v>8</v>
      </c>
      <c r="M6" s="77" t="s">
        <v>5</v>
      </c>
      <c r="N6" s="77" t="s">
        <v>7</v>
      </c>
      <c r="O6" s="77" t="s">
        <v>10</v>
      </c>
    </row>
    <row r="7" spans="2:15" ht="18">
      <c r="B7" s="44"/>
      <c r="C7" s="44"/>
      <c r="D7" s="44"/>
      <c r="E7" s="44"/>
      <c r="F7" s="44"/>
      <c r="G7" s="44"/>
      <c r="I7" s="36" t="s">
        <v>54</v>
      </c>
      <c r="J7" s="38">
        <v>923</v>
      </c>
      <c r="K7" s="38">
        <v>3616</v>
      </c>
      <c r="L7" s="38">
        <v>8138</v>
      </c>
      <c r="M7" s="38">
        <v>9510</v>
      </c>
      <c r="N7" s="38">
        <v>18276</v>
      </c>
      <c r="O7" s="78">
        <f>SUM(J7:N7)</f>
        <v>40463</v>
      </c>
    </row>
    <row r="8" spans="2:15" ht="18">
      <c r="B8" s="44"/>
      <c r="C8" s="44"/>
      <c r="D8" s="44"/>
      <c r="E8" s="44"/>
      <c r="F8" s="44"/>
      <c r="G8" s="44"/>
      <c r="I8" s="36" t="s">
        <v>55</v>
      </c>
      <c r="J8" s="38">
        <v>0</v>
      </c>
      <c r="K8" s="38">
        <v>0</v>
      </c>
      <c r="L8" s="38">
        <v>118</v>
      </c>
      <c r="M8" s="38">
        <v>250</v>
      </c>
      <c r="N8" s="38">
        <v>331</v>
      </c>
      <c r="O8" s="38">
        <f>SUM(J8:N8)</f>
        <v>699</v>
      </c>
    </row>
    <row r="9" spans="2:15" ht="18">
      <c r="B9" s="44"/>
      <c r="C9" s="44"/>
      <c r="D9" s="44"/>
      <c r="E9" s="44"/>
      <c r="F9" s="44"/>
      <c r="G9" s="44"/>
      <c r="I9" s="40" t="s">
        <v>56</v>
      </c>
      <c r="J9" s="56">
        <f t="shared" ref="J9:O9" si="0">SUM(J7:J8)</f>
        <v>923</v>
      </c>
      <c r="K9" s="56">
        <f t="shared" si="0"/>
        <v>3616</v>
      </c>
      <c r="L9" s="56">
        <f t="shared" si="0"/>
        <v>8256</v>
      </c>
      <c r="M9" s="56">
        <f t="shared" si="0"/>
        <v>9760</v>
      </c>
      <c r="N9" s="56">
        <f t="shared" si="0"/>
        <v>18607</v>
      </c>
      <c r="O9" s="56">
        <f t="shared" si="0"/>
        <v>41162</v>
      </c>
    </row>
    <row r="10" spans="2:15" ht="18">
      <c r="B10" s="44"/>
      <c r="C10" s="44"/>
      <c r="D10" s="44"/>
      <c r="E10" s="44"/>
      <c r="F10" s="44"/>
      <c r="G10" s="44"/>
      <c r="I10" s="170" t="s">
        <v>57</v>
      </c>
      <c r="J10" s="170"/>
      <c r="K10" s="170"/>
      <c r="L10" s="44"/>
    </row>
    <row r="11" spans="2:15" ht="18">
      <c r="B11" s="44"/>
      <c r="C11" s="44"/>
      <c r="D11" s="44"/>
      <c r="E11" s="44"/>
      <c r="F11" s="44"/>
      <c r="G11" s="44"/>
    </row>
    <row r="12" spans="2:15" ht="18">
      <c r="B12" s="44"/>
      <c r="C12" s="44"/>
      <c r="D12" s="44"/>
      <c r="E12" s="44"/>
      <c r="F12" s="44"/>
      <c r="G12" s="44"/>
    </row>
    <row r="13" spans="2:15" ht="18">
      <c r="B13" s="44"/>
      <c r="C13" s="44"/>
      <c r="D13" s="44"/>
      <c r="E13" s="44"/>
      <c r="F13" s="44"/>
      <c r="G13" s="44"/>
    </row>
    <row r="14" spans="2:15" ht="18">
      <c r="B14" s="44"/>
      <c r="C14" s="44"/>
      <c r="D14" s="44"/>
      <c r="E14" s="44"/>
      <c r="F14" s="44"/>
      <c r="G14" s="44"/>
    </row>
    <row r="15" spans="2:15" ht="18">
      <c r="B15" s="44"/>
      <c r="C15" s="44"/>
      <c r="D15" s="44"/>
      <c r="E15" s="44"/>
      <c r="F15" s="44"/>
      <c r="G15" s="44"/>
    </row>
    <row r="16" spans="2:15" ht="18">
      <c r="B16" s="44"/>
      <c r="C16" s="44"/>
      <c r="D16" s="44"/>
      <c r="E16" s="44"/>
      <c r="F16" s="44"/>
      <c r="G16" s="44"/>
    </row>
    <row r="17" spans="2:9" ht="18">
      <c r="B17" s="44"/>
      <c r="C17" s="44"/>
      <c r="D17" s="44"/>
      <c r="E17" s="44"/>
      <c r="F17" s="44"/>
      <c r="G17" s="44"/>
    </row>
    <row r="18" spans="2:9" ht="18">
      <c r="B18" s="44"/>
      <c r="C18" s="44"/>
      <c r="D18" s="44"/>
      <c r="E18" s="44"/>
      <c r="F18" s="44"/>
      <c r="G18" s="44"/>
    </row>
    <row r="19" spans="2:9" ht="18">
      <c r="B19" s="44"/>
      <c r="C19" s="44"/>
      <c r="D19" s="44"/>
      <c r="E19" s="44"/>
      <c r="F19" s="44"/>
      <c r="G19" s="44"/>
      <c r="I19" t="s">
        <v>58</v>
      </c>
    </row>
    <row r="20" spans="2:9" ht="18">
      <c r="B20" s="75" t="s">
        <v>59</v>
      </c>
      <c r="C20" s="44"/>
      <c r="D20" s="44"/>
      <c r="E20" s="44"/>
      <c r="F20" s="44"/>
      <c r="G20" s="44"/>
    </row>
    <row r="21" spans="2:9">
      <c r="B21" s="79" t="s">
        <v>57</v>
      </c>
      <c r="C21" s="79"/>
      <c r="D21" s="79"/>
      <c r="E21" s="79"/>
    </row>
  </sheetData>
  <mergeCells count="1">
    <mergeCell ref="I10:K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2"/>
  <sheetViews>
    <sheetView workbookViewId="0">
      <selection activeCell="B11" sqref="B11"/>
    </sheetView>
  </sheetViews>
  <sheetFormatPr baseColWidth="10" defaultRowHeight="15"/>
  <cols>
    <col min="2" max="2" width="36.140625" customWidth="1"/>
  </cols>
  <sheetData>
    <row r="3" spans="2:12" ht="17.45" customHeight="1">
      <c r="B3" s="173" t="s">
        <v>60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2:12" ht="18">
      <c r="B4" s="44"/>
      <c r="C4" s="44"/>
      <c r="D4" s="44"/>
      <c r="E4" s="44"/>
      <c r="F4" s="44"/>
      <c r="G4" s="44"/>
      <c r="H4" s="44"/>
    </row>
    <row r="5" spans="2:12" ht="18">
      <c r="B5" s="80"/>
      <c r="C5" s="171" t="s">
        <v>61</v>
      </c>
      <c r="D5" s="171"/>
      <c r="E5" s="171"/>
      <c r="F5" s="172" t="s">
        <v>62</v>
      </c>
      <c r="G5" s="172"/>
      <c r="H5" s="172"/>
    </row>
    <row r="6" spans="2:12" ht="18">
      <c r="B6" s="81"/>
      <c r="C6" s="82">
        <v>2000</v>
      </c>
      <c r="D6" s="82">
        <v>2010</v>
      </c>
      <c r="E6" s="82">
        <v>2020</v>
      </c>
      <c r="F6" s="82">
        <v>2000</v>
      </c>
      <c r="G6" s="82">
        <v>2010</v>
      </c>
      <c r="H6" s="82">
        <v>2020</v>
      </c>
    </row>
    <row r="7" spans="2:12" ht="18">
      <c r="B7" s="83" t="s">
        <v>63</v>
      </c>
      <c r="C7" s="38">
        <v>17218</v>
      </c>
      <c r="D7" s="38">
        <v>11283</v>
      </c>
      <c r="E7" s="38">
        <v>7061</v>
      </c>
      <c r="F7" s="84"/>
      <c r="G7" s="85" t="s">
        <v>64</v>
      </c>
      <c r="H7" s="85" t="s">
        <v>64</v>
      </c>
    </row>
    <row r="8" spans="2:12" ht="18">
      <c r="B8" s="86" t="s">
        <v>65</v>
      </c>
      <c r="C8" s="56">
        <v>11609</v>
      </c>
      <c r="D8" s="56">
        <v>7234</v>
      </c>
      <c r="E8" s="56">
        <v>4758</v>
      </c>
      <c r="F8" s="87">
        <v>0.71340407630730207</v>
      </c>
      <c r="G8" s="87">
        <v>0.69643494461245792</v>
      </c>
      <c r="H8" s="87">
        <v>0.74</v>
      </c>
    </row>
    <row r="9" spans="2:12" ht="18">
      <c r="B9" s="36" t="s">
        <v>66</v>
      </c>
      <c r="C9" s="38">
        <v>2845</v>
      </c>
      <c r="D9" s="38">
        <v>1770</v>
      </c>
      <c r="E9" s="38">
        <v>1054</v>
      </c>
      <c r="F9" s="88">
        <v>0.12368233335975272</v>
      </c>
      <c r="G9" s="88">
        <v>0.12432014289593085</v>
      </c>
      <c r="H9" s="88">
        <v>0.11</v>
      </c>
    </row>
    <row r="10" spans="2:12" ht="18">
      <c r="B10" s="36" t="s">
        <v>67</v>
      </c>
      <c r="C10" s="38">
        <v>2086</v>
      </c>
      <c r="D10" s="38">
        <v>1586</v>
      </c>
      <c r="E10" s="38">
        <v>1017</v>
      </c>
      <c r="F10" s="88">
        <v>0.1254107705720609</v>
      </c>
      <c r="G10" s="88">
        <v>0.14405200810790966</v>
      </c>
      <c r="H10" s="88">
        <v>0.13</v>
      </c>
    </row>
    <row r="11" spans="2:12" ht="18">
      <c r="B11" s="89" t="s">
        <v>68</v>
      </c>
      <c r="C11" s="90"/>
      <c r="D11" s="90"/>
      <c r="E11" s="90"/>
      <c r="G11" s="44"/>
      <c r="H11" s="91"/>
    </row>
    <row r="12" spans="2:12">
      <c r="H12" s="92"/>
    </row>
  </sheetData>
  <mergeCells count="3">
    <mergeCell ref="C5:E5"/>
    <mergeCell ref="F5:H5"/>
    <mergeCell ref="B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32"/>
  <sheetViews>
    <sheetView zoomScale="160" zoomScaleNormal="160" workbookViewId="0">
      <selection activeCell="H13" sqref="H13"/>
    </sheetView>
  </sheetViews>
  <sheetFormatPr baseColWidth="10" defaultRowHeight="15"/>
  <cols>
    <col min="2" max="2" width="27.140625" customWidth="1"/>
  </cols>
  <sheetData>
    <row r="3" spans="2:16" ht="18">
      <c r="B3" s="44" t="s">
        <v>70</v>
      </c>
    </row>
    <row r="10" spans="2:16" ht="18">
      <c r="J10" s="44"/>
      <c r="K10" s="64"/>
      <c r="L10" s="44"/>
      <c r="M10" s="44"/>
      <c r="N10" s="44"/>
      <c r="O10" s="44"/>
      <c r="P10" s="44"/>
    </row>
    <row r="11" spans="2:16" ht="18">
      <c r="J11" s="81"/>
      <c r="K11" s="81"/>
      <c r="L11" s="81"/>
      <c r="M11" s="81"/>
      <c r="N11" s="81"/>
      <c r="O11" s="81"/>
      <c r="P11" s="81"/>
    </row>
    <row r="12" spans="2:16">
      <c r="J12" s="92"/>
      <c r="K12" s="92"/>
      <c r="L12" s="92"/>
      <c r="M12" s="92"/>
      <c r="N12" s="92"/>
      <c r="O12" s="92"/>
      <c r="P12" s="92"/>
    </row>
    <row r="13" spans="2:16">
      <c r="J13" s="95"/>
      <c r="K13" s="92"/>
      <c r="L13" s="92"/>
      <c r="M13" s="92"/>
      <c r="N13" s="92"/>
      <c r="O13" s="96"/>
      <c r="P13" s="96"/>
    </row>
    <row r="14" spans="2:16">
      <c r="J14" s="92"/>
      <c r="K14" s="92"/>
      <c r="L14" s="92"/>
      <c r="M14" s="92"/>
      <c r="N14" s="92"/>
      <c r="O14" s="92"/>
      <c r="P14" s="92"/>
    </row>
    <row r="15" spans="2:16">
      <c r="J15" s="92"/>
      <c r="K15" s="92"/>
      <c r="L15" s="92"/>
      <c r="M15" s="92"/>
      <c r="N15" s="92"/>
      <c r="O15" s="92"/>
      <c r="P15" s="92"/>
    </row>
    <row r="16" spans="2:16">
      <c r="J16" s="92"/>
      <c r="K16" s="92"/>
      <c r="L16" s="92"/>
      <c r="M16" s="92"/>
      <c r="N16" s="92"/>
      <c r="O16" s="92"/>
      <c r="P16" s="92"/>
    </row>
    <row r="17" spans="2:16">
      <c r="J17" s="97"/>
      <c r="K17" s="97"/>
      <c r="L17" s="97"/>
      <c r="M17" s="97"/>
      <c r="N17" s="97"/>
      <c r="O17" s="92"/>
      <c r="P17" s="92"/>
    </row>
    <row r="20" spans="2:16">
      <c r="O20" s="98"/>
      <c r="P20" s="98"/>
    </row>
    <row r="21" spans="2:16" ht="18">
      <c r="E21" s="99"/>
      <c r="F21" s="81"/>
      <c r="G21" s="81"/>
    </row>
    <row r="24" spans="2:16">
      <c r="B24" s="175" t="s">
        <v>71</v>
      </c>
      <c r="C24" s="175"/>
      <c r="D24" s="175"/>
    </row>
    <row r="28" spans="2:16" ht="15.75">
      <c r="B28" s="100"/>
      <c r="C28" s="101">
        <v>2010</v>
      </c>
      <c r="D28" s="101">
        <v>2011</v>
      </c>
      <c r="E28" s="101">
        <v>2012</v>
      </c>
      <c r="F28" s="101">
        <v>2013</v>
      </c>
      <c r="G28" s="101">
        <v>2014</v>
      </c>
      <c r="H28" s="101">
        <v>2015</v>
      </c>
      <c r="I28" s="101">
        <v>2016</v>
      </c>
      <c r="J28" s="101">
        <v>2017</v>
      </c>
      <c r="K28" s="101">
        <v>2018</v>
      </c>
      <c r="L28" s="101">
        <v>2019</v>
      </c>
      <c r="M28" s="101">
        <v>2020</v>
      </c>
      <c r="N28" s="101">
        <v>2021</v>
      </c>
      <c r="O28" s="101">
        <v>2022</v>
      </c>
      <c r="P28" s="101">
        <v>2023</v>
      </c>
    </row>
    <row r="29" spans="2:16" ht="15.75">
      <c r="B29" s="100" t="s">
        <v>54</v>
      </c>
      <c r="C29" s="102">
        <v>10821</v>
      </c>
      <c r="D29" s="102">
        <v>13035</v>
      </c>
      <c r="E29" s="102">
        <v>15604</v>
      </c>
      <c r="F29" s="102">
        <v>16738</v>
      </c>
      <c r="G29" s="102">
        <v>17943</v>
      </c>
      <c r="H29" s="102">
        <v>18523</v>
      </c>
      <c r="I29" s="102">
        <v>20692</v>
      </c>
      <c r="J29" s="102">
        <v>24736</v>
      </c>
      <c r="K29" s="102">
        <v>28339</v>
      </c>
      <c r="L29" s="102">
        <v>30956</v>
      </c>
      <c r="M29" s="102">
        <v>33076</v>
      </c>
      <c r="N29" s="102">
        <v>36484</v>
      </c>
      <c r="O29" s="102">
        <v>40821</v>
      </c>
      <c r="P29" s="103">
        <v>40463</v>
      </c>
    </row>
    <row r="30" spans="2:16" ht="15.75">
      <c r="B30" s="100" t="s">
        <v>55</v>
      </c>
      <c r="C30" s="102">
        <v>1937</v>
      </c>
      <c r="D30" s="102">
        <v>2409</v>
      </c>
      <c r="E30" s="102">
        <v>1256</v>
      </c>
      <c r="F30" s="102">
        <v>901</v>
      </c>
      <c r="G30" s="102">
        <v>451</v>
      </c>
      <c r="H30" s="102">
        <v>916</v>
      </c>
      <c r="I30" s="102">
        <v>3044</v>
      </c>
      <c r="J30" s="102">
        <v>3165</v>
      </c>
      <c r="K30" s="102">
        <v>2875</v>
      </c>
      <c r="L30" s="102">
        <v>3007</v>
      </c>
      <c r="M30" s="102">
        <v>4360</v>
      </c>
      <c r="N30" s="102">
        <v>3244</v>
      </c>
      <c r="O30" s="102">
        <v>1177</v>
      </c>
      <c r="P30" s="103">
        <v>699</v>
      </c>
    </row>
    <row r="31" spans="2:16" ht="53.1" customHeight="1">
      <c r="B31" s="104" t="s">
        <v>69</v>
      </c>
      <c r="C31" s="105">
        <v>235</v>
      </c>
      <c r="D31" s="105">
        <v>289</v>
      </c>
      <c r="E31" s="105">
        <v>307</v>
      </c>
      <c r="F31" s="105">
        <v>305</v>
      </c>
      <c r="G31" s="102">
        <v>310</v>
      </c>
      <c r="H31" s="102">
        <v>318</v>
      </c>
      <c r="I31" s="102">
        <v>368</v>
      </c>
      <c r="J31" s="102">
        <v>417</v>
      </c>
      <c r="K31" s="102">
        <v>454</v>
      </c>
      <c r="L31" s="102">
        <v>490</v>
      </c>
      <c r="M31" s="102">
        <v>532</v>
      </c>
      <c r="N31" s="102">
        <v>554</v>
      </c>
      <c r="O31" s="102">
        <v>561</v>
      </c>
      <c r="P31" s="103">
        <v>536</v>
      </c>
    </row>
    <row r="32" spans="2:16" ht="18">
      <c r="B32" s="170"/>
      <c r="C32" s="170"/>
      <c r="D32" s="170"/>
      <c r="E32" s="170"/>
      <c r="F32" s="170"/>
      <c r="G32" s="170"/>
      <c r="H32" s="170"/>
      <c r="I32" s="44"/>
      <c r="J32" s="44"/>
      <c r="K32" s="44"/>
      <c r="L32" s="44"/>
      <c r="M32" s="44"/>
      <c r="N32" s="44"/>
      <c r="O32" s="44"/>
      <c r="P32" s="44"/>
    </row>
  </sheetData>
  <mergeCells count="2">
    <mergeCell ref="B24:D24"/>
    <mergeCell ref="B32:H3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9"/>
  <sheetViews>
    <sheetView workbookViewId="0">
      <selection activeCell="C12" sqref="C12:G12"/>
    </sheetView>
  </sheetViews>
  <sheetFormatPr baseColWidth="10" defaultRowHeight="15"/>
  <cols>
    <col min="2" max="2" width="32.5703125" customWidth="1"/>
    <col min="3" max="3" width="33.5703125" customWidth="1"/>
    <col min="4" max="4" width="24.28515625" bestFit="1" customWidth="1"/>
    <col min="5" max="5" width="19.5703125" bestFit="1" customWidth="1"/>
    <col min="6" max="6" width="15.7109375" customWidth="1"/>
    <col min="7" max="7" width="15.85546875" customWidth="1"/>
    <col min="8" max="8" width="13.42578125" customWidth="1"/>
    <col min="9" max="9" width="11.5703125" customWidth="1"/>
  </cols>
  <sheetData>
    <row r="3" spans="2:10" ht="18">
      <c r="B3" s="44" t="s">
        <v>72</v>
      </c>
      <c r="D3" s="44"/>
      <c r="E3" s="44"/>
      <c r="F3" s="44"/>
      <c r="G3" s="44"/>
      <c r="H3" s="44"/>
      <c r="I3" s="44"/>
      <c r="J3" s="44"/>
    </row>
    <row r="4" spans="2:10" ht="18">
      <c r="C4" s="44"/>
      <c r="D4" s="44"/>
      <c r="E4" s="44"/>
      <c r="F4" s="44"/>
      <c r="G4" s="44"/>
      <c r="H4" s="44"/>
      <c r="I4" s="44"/>
      <c r="J4" s="44"/>
    </row>
    <row r="5" spans="2:10" ht="18">
      <c r="B5" s="176" t="s">
        <v>73</v>
      </c>
      <c r="C5" s="180" t="s">
        <v>74</v>
      </c>
      <c r="D5" s="178" t="s">
        <v>75</v>
      </c>
      <c r="E5" s="179"/>
      <c r="F5" s="178" t="s">
        <v>76</v>
      </c>
      <c r="G5" s="179"/>
      <c r="H5" s="178" t="s">
        <v>76</v>
      </c>
      <c r="I5" s="179"/>
      <c r="J5" s="44"/>
    </row>
    <row r="6" spans="2:10" ht="36">
      <c r="B6" s="177"/>
      <c r="C6" s="181"/>
      <c r="D6" s="107" t="s">
        <v>77</v>
      </c>
      <c r="E6" s="108" t="s">
        <v>78</v>
      </c>
      <c r="F6" s="107" t="s">
        <v>77</v>
      </c>
      <c r="G6" s="108" t="s">
        <v>78</v>
      </c>
      <c r="H6" s="107" t="s">
        <v>77</v>
      </c>
      <c r="I6" s="108" t="s">
        <v>78</v>
      </c>
      <c r="J6" s="44"/>
    </row>
    <row r="7" spans="2:10" ht="18">
      <c r="B7" s="36" t="s">
        <v>79</v>
      </c>
      <c r="C7" s="109">
        <v>32.9</v>
      </c>
      <c r="D7" s="110">
        <v>27.9</v>
      </c>
      <c r="E7" s="111">
        <v>-65.8</v>
      </c>
      <c r="F7" s="110">
        <v>1.7</v>
      </c>
      <c r="G7" s="111">
        <v>-91</v>
      </c>
      <c r="H7" s="110">
        <v>1.7</v>
      </c>
      <c r="I7" s="111">
        <v>-91</v>
      </c>
      <c r="J7" s="65"/>
    </row>
    <row r="8" spans="2:10" ht="18">
      <c r="B8" s="36" t="s">
        <v>80</v>
      </c>
      <c r="C8" s="109">
        <v>170.7</v>
      </c>
      <c r="D8" s="110">
        <v>114.5</v>
      </c>
      <c r="E8" s="111">
        <v>-18.899999999999999</v>
      </c>
      <c r="F8" s="110">
        <v>78.099999999999994</v>
      </c>
      <c r="G8" s="111">
        <v>-22.6</v>
      </c>
      <c r="H8" s="110">
        <v>78.099999999999994</v>
      </c>
      <c r="I8" s="111">
        <v>-22.6</v>
      </c>
      <c r="J8" s="65"/>
    </row>
    <row r="9" spans="2:10" ht="18">
      <c r="B9" s="40" t="s">
        <v>81</v>
      </c>
      <c r="C9" s="112">
        <v>138.1</v>
      </c>
      <c r="D9" s="113">
        <v>83.7</v>
      </c>
      <c r="E9" s="114">
        <v>-15.6</v>
      </c>
      <c r="F9" s="113">
        <v>39.5</v>
      </c>
      <c r="G9" s="114">
        <v>-27.1</v>
      </c>
      <c r="H9" s="113">
        <v>39.5</v>
      </c>
      <c r="I9" s="114">
        <v>-27.1</v>
      </c>
      <c r="J9" s="65"/>
    </row>
    <row r="10" spans="2:10" ht="18">
      <c r="B10" s="36" t="s">
        <v>82</v>
      </c>
      <c r="C10" s="109">
        <v>39.5</v>
      </c>
      <c r="D10" s="110">
        <v>32.4</v>
      </c>
      <c r="E10" s="111">
        <v>-0.3</v>
      </c>
      <c r="F10" s="110">
        <v>16.899999999999999</v>
      </c>
      <c r="G10" s="111">
        <v>1.4</v>
      </c>
      <c r="H10" s="110">
        <v>16.899999999999999</v>
      </c>
      <c r="I10" s="111">
        <v>1.4</v>
      </c>
      <c r="J10" s="65"/>
    </row>
    <row r="11" spans="2:10" ht="18">
      <c r="B11" s="36" t="s">
        <v>83</v>
      </c>
      <c r="C11" s="109">
        <v>163.9</v>
      </c>
      <c r="D11" s="110">
        <v>93.1</v>
      </c>
      <c r="E11" s="111">
        <v>-26.3</v>
      </c>
      <c r="F11" s="110">
        <v>50.5</v>
      </c>
      <c r="G11" s="111">
        <v>-41.3</v>
      </c>
      <c r="H11" s="110">
        <v>50.5</v>
      </c>
      <c r="I11" s="111">
        <v>-41.3</v>
      </c>
      <c r="J11" s="65"/>
    </row>
    <row r="12" spans="2:10" ht="18">
      <c r="B12" s="36" t="s">
        <v>84</v>
      </c>
      <c r="C12" s="109">
        <v>117.8</v>
      </c>
      <c r="D12" s="110">
        <v>79.2</v>
      </c>
      <c r="E12" s="111">
        <v>-37</v>
      </c>
      <c r="F12" s="110">
        <v>37</v>
      </c>
      <c r="G12" s="111">
        <v>-55.1</v>
      </c>
      <c r="H12" s="110">
        <v>37</v>
      </c>
      <c r="I12" s="111">
        <v>-55.1</v>
      </c>
      <c r="J12" s="65"/>
    </row>
    <row r="13" spans="2:10" ht="18">
      <c r="B13" s="36" t="s">
        <v>85</v>
      </c>
      <c r="C13" s="109">
        <v>112.3</v>
      </c>
      <c r="D13" s="110">
        <v>76.8</v>
      </c>
      <c r="E13" s="111">
        <v>-23</v>
      </c>
      <c r="F13" s="110">
        <v>40.4</v>
      </c>
      <c r="G13" s="111">
        <v>-34.9</v>
      </c>
      <c r="H13" s="110">
        <v>40.4</v>
      </c>
      <c r="I13" s="111">
        <v>-34.9</v>
      </c>
      <c r="J13" s="44"/>
    </row>
    <row r="14" spans="2:10" ht="18">
      <c r="C14" s="44"/>
      <c r="D14" s="44"/>
      <c r="E14" s="44"/>
      <c r="F14" s="44"/>
      <c r="G14" s="44"/>
      <c r="H14" s="44"/>
      <c r="I14" s="44"/>
      <c r="J14" s="44"/>
    </row>
    <row r="15" spans="2:10">
      <c r="B15" s="115" t="s">
        <v>86</v>
      </c>
    </row>
    <row r="16" spans="2:10">
      <c r="B16" s="115" t="s">
        <v>89</v>
      </c>
    </row>
    <row r="17" spans="2:2">
      <c r="B17" s="115" t="s">
        <v>90</v>
      </c>
    </row>
    <row r="18" spans="2:2">
      <c r="B18" s="115" t="s">
        <v>87</v>
      </c>
    </row>
    <row r="19" spans="2:2">
      <c r="B19" s="115" t="s">
        <v>88</v>
      </c>
    </row>
  </sheetData>
  <mergeCells count="5">
    <mergeCell ref="B5:B6"/>
    <mergeCell ref="D5:E5"/>
    <mergeCell ref="C5:C6"/>
    <mergeCell ref="F5:G5"/>
    <mergeCell ref="H5:I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2"/>
  <sheetViews>
    <sheetView workbookViewId="0">
      <selection activeCell="C7" sqref="C7:G10"/>
    </sheetView>
  </sheetViews>
  <sheetFormatPr baseColWidth="10" defaultRowHeight="15"/>
  <sheetData>
    <row r="4" spans="2:7" ht="18">
      <c r="B4" s="44" t="s">
        <v>100</v>
      </c>
    </row>
    <row r="6" spans="2:7" ht="60.75">
      <c r="B6" s="118"/>
      <c r="C6" s="36"/>
      <c r="D6" s="119" t="s">
        <v>91</v>
      </c>
      <c r="E6" s="119" t="s">
        <v>92</v>
      </c>
      <c r="F6" s="119" t="s">
        <v>93</v>
      </c>
      <c r="G6" s="119" t="s">
        <v>94</v>
      </c>
    </row>
    <row r="7" spans="2:7" ht="18">
      <c r="B7" s="182" t="s">
        <v>95</v>
      </c>
      <c r="C7" s="36">
        <v>2010</v>
      </c>
      <c r="D7" s="38">
        <v>9758</v>
      </c>
      <c r="E7" s="38">
        <v>3037</v>
      </c>
      <c r="F7" s="38">
        <v>1735</v>
      </c>
      <c r="G7" s="38"/>
    </row>
    <row r="8" spans="2:7" ht="18">
      <c r="B8" s="182"/>
      <c r="C8" s="120">
        <v>2020</v>
      </c>
      <c r="D8" s="38">
        <v>7944.0000000000218</v>
      </c>
      <c r="E8" s="38">
        <v>1392.9999999999998</v>
      </c>
      <c r="F8" s="38">
        <v>2237.9999999999959</v>
      </c>
      <c r="G8" s="38"/>
    </row>
    <row r="9" spans="2:7" ht="18">
      <c r="B9" s="183" t="s">
        <v>96</v>
      </c>
      <c r="C9" s="36">
        <v>2010</v>
      </c>
      <c r="D9" s="38">
        <v>9166.375</v>
      </c>
      <c r="E9" s="38">
        <v>1633.125</v>
      </c>
      <c r="F9" s="38">
        <v>1108.625</v>
      </c>
      <c r="G9" s="38">
        <v>388.30090289118931</v>
      </c>
    </row>
    <row r="10" spans="2:7" ht="18">
      <c r="B10" s="183"/>
      <c r="C10" s="120">
        <v>2020</v>
      </c>
      <c r="D10" s="38">
        <v>7715.6249999999973</v>
      </c>
      <c r="E10" s="38">
        <v>955.37499999999966</v>
      </c>
      <c r="F10" s="38">
        <v>1700.874999999998</v>
      </c>
      <c r="G10" s="38">
        <v>250.44888888888852</v>
      </c>
    </row>
    <row r="11" spans="2:7">
      <c r="B11" s="184" t="s">
        <v>97</v>
      </c>
      <c r="C11" s="184"/>
      <c r="D11" s="184"/>
    </row>
    <row r="12" spans="2:7">
      <c r="B12" s="106" t="s">
        <v>98</v>
      </c>
      <c r="C12" s="106"/>
      <c r="D12" s="106"/>
      <c r="E12" s="106"/>
    </row>
  </sheetData>
  <mergeCells count="3">
    <mergeCell ref="B7:B8"/>
    <mergeCell ref="B9:B10"/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Feuil1</vt:lpstr>
      <vt:lpstr>TAB1</vt:lpstr>
      <vt:lpstr>GRAPH1</vt:lpstr>
      <vt:lpstr>GRAPH2</vt:lpstr>
      <vt:lpstr>GRAPH3</vt:lpstr>
      <vt:lpstr>TAB2</vt:lpstr>
      <vt:lpstr>GRAPH4</vt:lpstr>
      <vt:lpstr>TAB3</vt:lpstr>
      <vt:lpstr>TAB4</vt:lpstr>
      <vt:lpstr>TAB5</vt:lpstr>
      <vt:lpstr>TAB6</vt:lpstr>
      <vt:lpstr>NON-GRAPH5</vt:lpstr>
      <vt:lpstr>GRAPH6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GAUTIE</dc:creator>
  <cp:lastModifiedBy>Anne-Marie GEOFFROY</cp:lastModifiedBy>
  <cp:lastPrinted>2025-05-16T14:36:35Z</cp:lastPrinted>
  <dcterms:created xsi:type="dcterms:W3CDTF">2025-04-07T13:32:46Z</dcterms:created>
  <dcterms:modified xsi:type="dcterms:W3CDTF">2025-12-04T09:58:28Z</dcterms:modified>
</cp:coreProperties>
</file>