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srise\g-diffusion\p-publications\a-AGRESTE_ETUDES\f-2025\d-Diversification\"/>
    </mc:Choice>
  </mc:AlternateContent>
  <bookViews>
    <workbookView xWindow="0" yWindow="0" windowWidth="16380" windowHeight="8190" tabRatio="500"/>
  </bookViews>
  <sheets>
    <sheet name="Sommaire" sheetId="13" r:id="rId1"/>
    <sheet name="Figu-1" sheetId="14" r:id="rId2"/>
    <sheet name="Figu-8" sheetId="5" r:id="rId3"/>
    <sheet name="Figu-9" sheetId="8" r:id="rId4"/>
    <sheet name="Figu-3" sheetId="1" r:id="rId5"/>
    <sheet name="Figu-4" sheetId="15" r:id="rId6"/>
    <sheet name="Figu-10" sheetId="9" r:id="rId7"/>
    <sheet name="Figu-2" sheetId="10" r:id="rId8"/>
    <sheet name="Figu-11" sheetId="7" r:id="rId9"/>
    <sheet name="Figu-7" sheetId="2" r:id="rId10"/>
    <sheet name="Figu-5" sheetId="16" r:id="rId11"/>
    <sheet name="Figu-6" sheetId="11" r:id="rId12"/>
    <sheet name="Figu-12" sheetId="3" r:id="rId13"/>
  </sheets>
  <externalReferences>
    <externalReference r:id="rId14"/>
    <externalReference r:id="rId15"/>
  </externalReferences>
  <calcPr calcId="162913"/>
</workbook>
</file>

<file path=xl/calcChain.xml><?xml version="1.0" encoding="utf-8"?>
<calcChain xmlns="http://schemas.openxmlformats.org/spreadsheetml/2006/main">
  <c r="F11" i="2" l="1"/>
  <c r="F12" i="2"/>
  <c r="F13" i="2"/>
  <c r="F14" i="2"/>
  <c r="F15" i="2"/>
  <c r="F16" i="2"/>
  <c r="F17" i="2"/>
  <c r="F18" i="2"/>
  <c r="F10" i="2"/>
  <c r="F8" i="2"/>
  <c r="K14" i="16" l="1"/>
  <c r="L14" i="16" s="1"/>
  <c r="F73" i="3" l="1"/>
  <c r="F74" i="3"/>
  <c r="G75" i="3"/>
  <c r="E75" i="3"/>
  <c r="D75" i="3"/>
  <c r="C72" i="3"/>
  <c r="C75" i="3" s="1"/>
  <c r="O25" i="1" l="1"/>
  <c r="L26" i="1" l="1"/>
  <c r="O26" i="1"/>
  <c r="K26" i="1"/>
  <c r="M26" i="1"/>
  <c r="N26" i="1"/>
  <c r="G25" i="1" l="1"/>
  <c r="F75" i="3" l="1"/>
  <c r="D26" i="1"/>
  <c r="E26" i="1"/>
  <c r="F26" i="1"/>
  <c r="G26" i="1"/>
  <c r="C26" i="1"/>
</calcChain>
</file>

<file path=xl/sharedStrings.xml><?xml version="1.0" encoding="utf-8"?>
<sst xmlns="http://schemas.openxmlformats.org/spreadsheetml/2006/main" count="375" uniqueCount="254">
  <si>
    <t>Taille des exploitations</t>
  </si>
  <si>
    <t>Micro</t>
  </si>
  <si>
    <t xml:space="preserve">Petite </t>
  </si>
  <si>
    <t>Moyenne</t>
  </si>
  <si>
    <t>Grande</t>
  </si>
  <si>
    <t>Total</t>
  </si>
  <si>
    <t>Moyennes</t>
  </si>
  <si>
    <t>Grandes</t>
  </si>
  <si>
    <t xml:space="preserve">Grandes cultures </t>
  </si>
  <si>
    <t>Bovins lait</t>
  </si>
  <si>
    <t xml:space="preserve">Bovins mixte </t>
  </si>
  <si>
    <t xml:space="preserve">Mise à disposition de surfaces pour l'éolien </t>
  </si>
  <si>
    <t>Mise à disposition de surfaces pour le solaire/photovoltaique</t>
  </si>
  <si>
    <t xml:space="preserve">Production collective de biogaz </t>
  </si>
  <si>
    <t xml:space="preserve">Production individuelle de biogaz </t>
  </si>
  <si>
    <t>Valorisation de biomasse</t>
  </si>
  <si>
    <t>Micro et petites</t>
  </si>
  <si>
    <t>Aucune formation ou scolarisé jusqu'en primaire</t>
  </si>
  <si>
    <t>Source : Agreste - Recensement Agricole (RA) 2020</t>
  </si>
  <si>
    <t>Energie</t>
  </si>
  <si>
    <t>Tourisme</t>
  </si>
  <si>
    <t>Transformation</t>
  </si>
  <si>
    <t>Normandie</t>
  </si>
  <si>
    <t>Artisanat</t>
  </si>
  <si>
    <t>Aquaculture</t>
  </si>
  <si>
    <t>Autres</t>
  </si>
  <si>
    <t>Activité de négoce</t>
  </si>
  <si>
    <t>Travail à façon</t>
  </si>
  <si>
    <t>Maraichage et Horticulture</t>
  </si>
  <si>
    <t>Bovins viande</t>
  </si>
  <si>
    <t>Granivores (porcins/volailles)</t>
  </si>
  <si>
    <t>Polyculture et/ou polyélevage</t>
  </si>
  <si>
    <t>Cultures fruitières</t>
  </si>
  <si>
    <t xml:space="preserve">Ovins, caprins, autres herbivores </t>
  </si>
  <si>
    <t>Production d'énergie solaire/
photovoltaique</t>
  </si>
  <si>
    <t>Exploitations diversifiées</t>
  </si>
  <si>
    <t>Calvados</t>
  </si>
  <si>
    <t>Eure</t>
  </si>
  <si>
    <t>Manche</t>
  </si>
  <si>
    <t>Orne</t>
  </si>
  <si>
    <t>Seine-Maritime</t>
  </si>
  <si>
    <t>Autres diversifications</t>
  </si>
  <si>
    <t>Fruits ou autres cultures permanentes</t>
  </si>
  <si>
    <t>Bovins mixte</t>
  </si>
  <si>
    <t>Maraîchage ou horticulture</t>
  </si>
  <si>
    <t>Grandes cultures</t>
  </si>
  <si>
    <t>Spécialisations</t>
  </si>
  <si>
    <t>Niveau d'études supérieures</t>
  </si>
  <si>
    <t>Normandie en %</t>
  </si>
  <si>
    <t>Note : *Autres = Négoce, transformation de bois pour la vente, service de santé, sylviculture, artisanat, aquaculture, autres</t>
  </si>
  <si>
    <t xml:space="preserve">Normandie </t>
  </si>
  <si>
    <t>France</t>
  </si>
  <si>
    <t>Production d'énergies renouvelables</t>
  </si>
  <si>
    <t>Tourisme, hébergement, loisirs</t>
  </si>
  <si>
    <t>Source : Agreste - Recensements Agricoles (RA)</t>
  </si>
  <si>
    <t xml:space="preserve">Transformation </t>
  </si>
  <si>
    <t xml:space="preserve">Travail à façon </t>
  </si>
  <si>
    <t xml:space="preserve">Activité en lien avec la filière bois </t>
  </si>
  <si>
    <t>Non diversifié</t>
  </si>
  <si>
    <t>Champ : Normandie, hors structures gérant des pacages collectifs</t>
  </si>
  <si>
    <t xml:space="preserve">Production collective et individuelle de biogaz </t>
  </si>
  <si>
    <t>DRAAF Normandie - SRISE</t>
  </si>
  <si>
    <t>Tableau</t>
  </si>
  <si>
    <t>Graphique</t>
  </si>
  <si>
    <t>Agreste Études - Les activités de diversification dans les exploitations agricoles en Normandie en 2020</t>
  </si>
  <si>
    <t>Figure_1</t>
  </si>
  <si>
    <t>Figure_2</t>
  </si>
  <si>
    <t>Figure_3</t>
  </si>
  <si>
    <t>Répartition des exploitations diversifiées par département normand en 2020</t>
  </si>
  <si>
    <t>Figure_4</t>
  </si>
  <si>
    <t>Figure_5</t>
  </si>
  <si>
    <t>Année</t>
  </si>
  <si>
    <t>Figure_6</t>
  </si>
  <si>
    <t>Activités de diversification selon la spécialisation de l'exploitation en Normandie en 2020</t>
  </si>
  <si>
    <t>Taille économique de l'ensemble des exploitations normandes en 2020</t>
  </si>
  <si>
    <t>Taille économique des exploitations normandes présentant une activité de diversification en 2020</t>
  </si>
  <si>
    <t>Figure_7</t>
  </si>
  <si>
    <t>Figure_8</t>
  </si>
  <si>
    <t>Figure_9</t>
  </si>
  <si>
    <t>Figure_10</t>
  </si>
  <si>
    <t>Figure_11</t>
  </si>
  <si>
    <t>Production d'énergie solaire ou
photovoltaique</t>
  </si>
  <si>
    <t>Mise à disposition de surfaces pour le solaire ou le photovoltaique</t>
  </si>
  <si>
    <t>Le travail à façon et la transformation sont les 2 premières activités de diversification en Normandie et en France en 2020</t>
  </si>
  <si>
    <t>Le travail à façon, activité de diversification majoritaire en Normandie en 2020</t>
  </si>
  <si>
    <t>Énergie</t>
  </si>
  <si>
    <t>Ensemble par département</t>
  </si>
  <si>
    <t>Micros</t>
  </si>
  <si>
    <t>Petites</t>
  </si>
  <si>
    <t>Part des activités de diversification dans le chiffre d'affaire des exploitations selon leur taille économique en Normandie en 2020</t>
  </si>
  <si>
    <t>Plus la taille de l’exploitation augmente, moins l’activité de diversification impacte le chiffre d’affaires de l’exploitation</t>
  </si>
  <si>
    <t>Source : Agreste – Recensement Agricole (RA) 2020</t>
  </si>
  <si>
    <t>Près des 2/3 des exploitations diversifiées normandes sont de moyenne et de grande tailles en 2020</t>
  </si>
  <si>
    <t>Une répartition homogène des exploitations diversifiées à l'échelle départementale</t>
  </si>
  <si>
    <t>Part des principales activités de transformation selon la spécialisation de l'exploitation en Normandie en 2020</t>
  </si>
  <si>
    <t>S</t>
  </si>
  <si>
    <r>
      <t>Découpe de viande</t>
    </r>
    <r>
      <rPr>
        <b/>
        <vertAlign val="superscript"/>
        <sz val="10"/>
        <color rgb="FF000000"/>
        <rFont val="Marianne"/>
        <family val="3"/>
      </rPr>
      <t xml:space="preserve"> (1)</t>
    </r>
  </si>
  <si>
    <r>
      <t>Transformation de fruits</t>
    </r>
    <r>
      <rPr>
        <b/>
        <vertAlign val="superscript"/>
        <sz val="10"/>
        <color rgb="FF000000"/>
        <rFont val="Marianne"/>
        <family val="3"/>
      </rPr>
      <t xml:space="preserve"> (2)</t>
    </r>
  </si>
  <si>
    <r>
      <t xml:space="preserve">Transformation de lait </t>
    </r>
    <r>
      <rPr>
        <b/>
        <vertAlign val="superscript"/>
        <sz val="10"/>
        <color rgb="FF000000"/>
        <rFont val="Marianne"/>
        <family val="3"/>
      </rPr>
      <t>(3)</t>
    </r>
  </si>
  <si>
    <r>
      <t xml:space="preserve">Transformation de viande </t>
    </r>
    <r>
      <rPr>
        <b/>
        <vertAlign val="superscript"/>
        <sz val="10"/>
        <color rgb="FF000000"/>
        <rFont val="Marianne"/>
        <family val="3"/>
      </rPr>
      <t>(5)</t>
    </r>
  </si>
  <si>
    <t>Notes : S = Secret statistique</t>
  </si>
  <si>
    <t>Une décennie marquée par une forte évolution des principales activités de diversification en Normandie en 2010 et 2020</t>
  </si>
  <si>
    <t>Exploitations fruitières, leader dans les activités de transformation etexploitations grandes cultures dans l'activité de travail à façon en Normandie en 2020</t>
  </si>
  <si>
    <r>
      <t xml:space="preserve">ETP Chef et co-exploitants </t>
    </r>
    <r>
      <rPr>
        <vertAlign val="superscript"/>
        <sz val="11"/>
        <color rgb="FF000000"/>
        <rFont val="Calibri"/>
        <family val="2"/>
      </rPr>
      <t>(1)</t>
    </r>
  </si>
  <si>
    <r>
      <t>ETP main d'œuvre familiale</t>
    </r>
    <r>
      <rPr>
        <vertAlign val="superscript"/>
        <sz val="11"/>
        <color rgb="FF000000"/>
        <rFont val="Calibri"/>
        <family val="2"/>
      </rPr>
      <t xml:space="preserve"> (2)</t>
    </r>
  </si>
  <si>
    <r>
      <t>ETP main d'œuvre non familiale</t>
    </r>
    <r>
      <rPr>
        <vertAlign val="superscript"/>
        <sz val="11"/>
        <color rgb="FF000000"/>
        <rFont val="Calibri"/>
        <family val="2"/>
      </rPr>
      <t xml:space="preserve"> (3)</t>
    </r>
  </si>
  <si>
    <r>
      <t xml:space="preserve">ETP main d'oeuvre non permanente </t>
    </r>
    <r>
      <rPr>
        <vertAlign val="superscript"/>
        <sz val="11"/>
        <color rgb="FF000000"/>
        <rFont val="Calibri"/>
        <family val="2"/>
      </rPr>
      <t>(4)</t>
    </r>
  </si>
  <si>
    <r>
      <t xml:space="preserve">Notes :    
   * ETP : Équivalent Temps Plein
  </t>
    </r>
    <r>
      <rPr>
        <vertAlign val="superscript"/>
        <sz val="8"/>
        <color rgb="FF000000"/>
        <rFont val="Marianne"/>
        <family val="3"/>
      </rPr>
      <t xml:space="preserve">  (1)</t>
    </r>
    <r>
      <rPr>
        <sz val="8"/>
        <color rgb="FF000000"/>
        <rFont val="Marianne"/>
        <family val="3"/>
      </rPr>
      <t xml:space="preserve"> ETP Chef et co-exploitants : Responsables d'exploitation
  </t>
    </r>
    <r>
      <rPr>
        <vertAlign val="superscript"/>
        <sz val="8"/>
        <color rgb="FF000000"/>
        <rFont val="Marianne"/>
        <family val="3"/>
      </rPr>
      <t xml:space="preserve"> (2)</t>
    </r>
    <r>
      <rPr>
        <sz val="8"/>
        <color rgb="FF000000"/>
        <rFont val="Marianne"/>
        <family val="3"/>
      </rPr>
      <t xml:space="preserve"> ETP main-d'œuvre familiale : Membres de la famille
  </t>
    </r>
    <r>
      <rPr>
        <vertAlign val="superscript"/>
        <sz val="8"/>
        <color rgb="FF000000"/>
        <rFont val="Marianne"/>
        <family val="3"/>
      </rPr>
      <t xml:space="preserve"> (3)</t>
    </r>
    <r>
      <rPr>
        <sz val="8"/>
        <color rgb="FF000000"/>
        <rFont val="Marianne"/>
        <family val="3"/>
      </rPr>
      <t xml:space="preserve"> ETP main-d'œuvre non familiale : Salariés externes
  </t>
    </r>
    <r>
      <rPr>
        <vertAlign val="superscript"/>
        <sz val="8"/>
        <color rgb="FF000000"/>
        <rFont val="Marianne"/>
        <family val="3"/>
      </rPr>
      <t xml:space="preserve"> (4)</t>
    </r>
    <r>
      <rPr>
        <sz val="8"/>
        <color rgb="FF000000"/>
        <rFont val="Marianne"/>
        <family val="3"/>
      </rPr>
      <t xml:space="preserve"> ETP main-d'œuvre non permanente : Employés saisonniers ou temporaires</t>
    </r>
  </si>
  <si>
    <t>Des chefs d'exploitation et coexploitants plus qualifiés dans les exploitations diversifiées en Normandie en 2020</t>
  </si>
  <si>
    <t>Second cycle court*</t>
  </si>
  <si>
    <t>Second cycle long**</t>
  </si>
  <si>
    <t xml:space="preserve">              * = BEPC - CAP - BEP</t>
  </si>
  <si>
    <t xml:space="preserve">             ** = Bac</t>
  </si>
  <si>
    <t>Figure_12</t>
  </si>
  <si>
    <t xml:space="preserve">Alternative textuelle : </t>
  </si>
  <si>
    <r>
      <t>Le travail à façon est en 2</t>
    </r>
    <r>
      <rPr>
        <vertAlign val="superscript"/>
        <sz val="11"/>
        <color rgb="FF000000"/>
        <rFont val="Marianne"/>
        <family val="3"/>
      </rPr>
      <t>ème</t>
    </r>
    <r>
      <rPr>
        <sz val="11"/>
        <color rgb="FF000000"/>
        <rFont val="Marianne"/>
        <family val="3"/>
      </rPr>
      <t xml:space="preserve"> position avec 25 %</t>
    </r>
  </si>
  <si>
    <r>
      <t>Le tourisme et l'énergie sont ex aequo en 3</t>
    </r>
    <r>
      <rPr>
        <vertAlign val="superscript"/>
        <sz val="11"/>
        <color rgb="FF000000"/>
        <rFont val="Marianne"/>
        <family val="3"/>
      </rPr>
      <t>ème</t>
    </r>
    <r>
      <rPr>
        <sz val="11"/>
        <color rgb="FF000000"/>
        <rFont val="Marianne"/>
        <family val="3"/>
      </rPr>
      <t xml:space="preserve"> position avec 10 %. </t>
    </r>
  </si>
  <si>
    <t>Alternative textuelle :</t>
  </si>
  <si>
    <t>Une activité de transformation en cohérence avec la spécialisation de l'exploitation</t>
  </si>
  <si>
    <t>En 2010, 937 exploitations sont impliquées dans la transformation contre 1 868 en 2020.</t>
  </si>
  <si>
    <t>En 2010, 85 exploitations sont impliquées dans la production d'énergies renouvelables contre 689 en 2020.</t>
  </si>
  <si>
    <t>En 2010, 857 exploitations sont impliquées dans le tourisme, hébergement, loisir contre 770 en 2020.</t>
  </si>
  <si>
    <t>8 390 exploitations sont spécialisées en grandes cultures dont 308 sont engagées en Bio ou en conversion soit 4 % de l’ensemble des exploitations de cette spécialisation.</t>
  </si>
  <si>
    <t>dont Bio ou conversion</t>
  </si>
  <si>
    <t xml:space="preserve">dont  Bio ou conversion </t>
  </si>
  <si>
    <t>dont spécialisées en :</t>
  </si>
  <si>
    <t xml:space="preserve"> - Grandes cultures </t>
  </si>
  <si>
    <t>- Maraichage et Horticulture</t>
  </si>
  <si>
    <t>- Cultures fruitières et autres cultures
   permanentes</t>
  </si>
  <si>
    <t>- Bovins lait</t>
  </si>
  <si>
    <t>- Bovins viande</t>
  </si>
  <si>
    <t>- Bovins mixte</t>
  </si>
  <si>
    <t xml:space="preserve">- Ovins/caprins et autres herbivores </t>
  </si>
  <si>
    <t>- Granivores (porcins/volailles)</t>
  </si>
  <si>
    <t>- Polyculture et/ou polyélevage</t>
  </si>
  <si>
    <t>Nombre moyen d'ETP* au sein des exploitations normandes selon l'activité de diversification effectuée en Normandie en 2020</t>
  </si>
  <si>
    <t xml:space="preserve"> Alternative textuelle :</t>
  </si>
  <si>
    <t>Part des activités de diversification dans le chiffre d'affaires des exploitations selon leur taille économique en Normandie en 2020</t>
  </si>
  <si>
    <t>A contrario, seules 4 grandes exploitations sont concernées par le même phénomène.</t>
  </si>
  <si>
    <t xml:space="preserve">Ainsi, pour 145 micro exploitations, l'activité de diversification intervient pour près de 100 % dans le chiffre d'affaires de l'entreprise. </t>
  </si>
  <si>
    <t xml:space="preserve">La transformation de produits agricoles se place en seconde position avec 32 % des activités de diversification pratiquées dans les exploitations agricoles normandes en 2020. </t>
  </si>
  <si>
    <r>
      <t>La découpe de viande est la 1</t>
    </r>
    <r>
      <rPr>
        <vertAlign val="superscript"/>
        <sz val="11"/>
        <color rgb="FF000000"/>
        <rFont val="Marianne"/>
        <family val="3"/>
      </rPr>
      <t>ère</t>
    </r>
    <r>
      <rPr>
        <sz val="11"/>
        <color rgb="FF000000"/>
        <rFont val="Marianne"/>
        <family val="3"/>
      </rPr>
      <t xml:space="preserve"> activité de transformation en Nomandie avec 34 %, la transformation de fruits (20 %), la transformation de lait (16  %), la transformation de céréales (9 %) et la transformation de viande (8 %).</t>
    </r>
  </si>
  <si>
    <t>Elle se décline en 15 sous-catégories.</t>
  </si>
  <si>
    <t>Le nombre d'exploitations pratiquant une activité de diversification en Normandie  a évolué pour les 4 activités de diversification principales  en Normandie entre 2010 et 2020.</t>
  </si>
  <si>
    <t>Les exploitations spécialisées en grandes cultures pratiquent majoritairement  l'activité de travail à façon.</t>
  </si>
  <si>
    <t>Les exploitations spécialisées en bovins lait pratiquent majoritairement l'activité de production d'énergies renouvelables.</t>
  </si>
  <si>
    <t>Les exploitations spécialisées en ovins, caprins et autres herbivores pratiquent majoritairement l'activité de production d'énergies renouvelables.</t>
  </si>
  <si>
    <t>Les exploitations spécialisées en polyculture polyélevage pratiquent majoritairement l'activité de transformation.</t>
  </si>
  <si>
    <t>Parmi ces 26 510 exploitations, 5 255 pratiquent une activité de diversification soit 19,8% des exploitations normandes.</t>
  </si>
  <si>
    <t>Le bio est donc deux fois plus plus présent au sein des exploitations diversifiées.</t>
  </si>
  <si>
    <t>La Normandie compte 26 510 exploitations dont 2 046 sont en bio ou conversion en 2020 soit 8 %.</t>
  </si>
  <si>
    <t>832 exploitations diversifiées optent pour un mode de production bio soit 16 % des exploitations normandes diversifiées.</t>
  </si>
  <si>
    <t>Les exploitations particulièrement impliquées en agriculture biologique sont spécialisées en cultures fruitières et maraîchères qu'elles pratiquent ou non une activité de diversification.</t>
  </si>
  <si>
    <t>Les exploitants dirigeant une exploitation diversifiée sont généralement plus qualifiés que ceux exerçant dans les exploitations non diversifiées.</t>
  </si>
  <si>
    <t xml:space="preserve">800 activités de production d'énergies renouvelables pratiquées par 689 exploitations ont été recensées en Normandie en 2020. </t>
  </si>
  <si>
    <t>Cette activité est plus couramment exerçée par les moyennes et grandes exploitations.</t>
  </si>
  <si>
    <t>L'impact de l'activité de diversification sur le chiffre d'affaires de l'exploitation varie selon la taille économique de ces dernières.</t>
  </si>
  <si>
    <t>Plus la taille de l'exploitation augmente, plus la part de l'activité dans le chiffre d'affaires diminue.</t>
  </si>
  <si>
    <t>87 % des activités de transformation en Normandie se répartissent au sein de 5 sous-catégories sur les 15.</t>
  </si>
  <si>
    <t>Nombre</t>
  </si>
  <si>
    <t>Part</t>
  </si>
  <si>
    <t>Zoom sur la production d'énergies renouvelables en Normandie en 2020</t>
  </si>
  <si>
    <t>Une exploitation peut cumuler plusieurs activités de production d'énergies renouvelables</t>
  </si>
  <si>
    <t xml:space="preserve">                      Source : Agreste - Recensement Agricole (RA) 2020</t>
  </si>
  <si>
    <t>4031+4032+4033</t>
  </si>
  <si>
    <t>Production d'énergie hydraulique</t>
  </si>
  <si>
    <t xml:space="preserve">Vente d'énergie éolienne </t>
  </si>
  <si>
    <t>Mise à disposition surfaces éolien</t>
  </si>
  <si>
    <t xml:space="preserve">Biogaz - Production individuelle/collective/centralisée </t>
  </si>
  <si>
    <t>Total général</t>
  </si>
  <si>
    <t>Répartition des activités de production d'énergies renouvelables (hors auto consommation) selon la taille économique des exploitations agricoles qui les pratiquent</t>
  </si>
  <si>
    <t>La production de biogaz individuelle, collective ou centralisée est en secret statistique pour les micros et petites.</t>
  </si>
  <si>
    <t xml:space="preserve">ETP totaux </t>
  </si>
  <si>
    <t xml:space="preserve">Exploitations agricoles non diversifiées </t>
  </si>
  <si>
    <t xml:space="preserve">Exploitations agricoles diversifiées </t>
  </si>
  <si>
    <t>Ovins caprins</t>
  </si>
  <si>
    <t>Porcins et/ou volailles</t>
  </si>
  <si>
    <t>Polyculture-polyélevage</t>
  </si>
  <si>
    <r>
      <rPr>
        <vertAlign val="superscript"/>
        <sz val="8"/>
        <color rgb="FF000000"/>
        <rFont val="Marianne"/>
        <family val="3"/>
      </rPr>
      <t xml:space="preserve"> (6)</t>
    </r>
    <r>
      <rPr>
        <sz val="8"/>
        <color rgb="FF000000"/>
        <rFont val="Marianne"/>
        <family val="3"/>
      </rPr>
      <t xml:space="preserve"> : Sur un total de 2 185 activités de transformation, 1 908 appartiennent aux 5 principales activités recensées ci-dessus.</t>
    </r>
  </si>
  <si>
    <r>
      <t xml:space="preserve">Exemples d'activités : </t>
    </r>
    <r>
      <rPr>
        <vertAlign val="superscript"/>
        <sz val="8"/>
        <color rgb="FF000000"/>
        <rFont val="Marianne"/>
        <family val="3"/>
      </rPr>
      <t>(1)</t>
    </r>
    <r>
      <rPr>
        <sz val="8"/>
        <color rgb="FF000000"/>
        <rFont val="Marianne"/>
        <family val="3"/>
      </rPr>
      <t xml:space="preserve"> : caissettes, </t>
    </r>
    <r>
      <rPr>
        <vertAlign val="superscript"/>
        <sz val="8"/>
        <color rgb="FF000000"/>
        <rFont val="Marianne"/>
        <family val="3"/>
      </rPr>
      <t>(2)</t>
    </r>
    <r>
      <rPr>
        <sz val="8"/>
        <color rgb="FF000000"/>
        <rFont val="Marianne"/>
        <family val="3"/>
      </rPr>
      <t xml:space="preserve"> : confitures, sirops,</t>
    </r>
    <r>
      <rPr>
        <b/>
        <sz val="8"/>
        <color rgb="FFFF0000"/>
        <rFont val="Marianne"/>
        <family val="3"/>
      </rPr>
      <t xml:space="preserve"> liqueurs, jus de fruits, cidre, calvados, poiré.</t>
    </r>
    <r>
      <rPr>
        <sz val="8"/>
        <rFont val="Marianne"/>
        <family val="3"/>
      </rPr>
      <t>.</t>
    </r>
    <r>
      <rPr>
        <sz val="8"/>
        <color rgb="FF000000"/>
        <rFont val="Marianne"/>
        <family val="3"/>
      </rPr>
      <t xml:space="preserve">. </t>
    </r>
    <r>
      <rPr>
        <vertAlign val="superscript"/>
        <sz val="8"/>
        <color rgb="FF000000"/>
        <rFont val="Marianne"/>
        <family val="3"/>
      </rPr>
      <t>(3)</t>
    </r>
    <r>
      <rPr>
        <sz val="8"/>
        <color rgb="FF000000"/>
        <rFont val="Marianne"/>
        <family val="3"/>
      </rPr>
      <t xml:space="preserve"> : beurre, yaourts, </t>
    </r>
    <r>
      <rPr>
        <vertAlign val="superscript"/>
        <sz val="8"/>
        <color rgb="FF000000"/>
        <rFont val="Marianne"/>
        <family val="3"/>
      </rPr>
      <t>(4)</t>
    </r>
    <r>
      <rPr>
        <sz val="8"/>
        <color rgb="FF000000"/>
        <rFont val="Marianne"/>
        <family val="3"/>
      </rPr>
      <t xml:space="preserve"> : meunerie, pains, pâtes, </t>
    </r>
    <r>
      <rPr>
        <vertAlign val="superscript"/>
        <sz val="8"/>
        <color rgb="FF000000"/>
        <rFont val="Marianne"/>
        <family val="3"/>
      </rPr>
      <t>(5)</t>
    </r>
    <r>
      <rPr>
        <sz val="8"/>
        <color rgb="FF000000"/>
        <rFont val="Marianne"/>
        <family val="3"/>
      </rPr>
      <t xml:space="preserve"> : pâtés, salaisons, conserves</t>
    </r>
  </si>
  <si>
    <t>Ensemble des exploitations normandes</t>
  </si>
  <si>
    <t xml:space="preserve">Nombre d'exploitations </t>
  </si>
  <si>
    <t>Part en Bio ou en conversion</t>
  </si>
  <si>
    <t>Nombre d'exploitations</t>
  </si>
  <si>
    <t>Part des exploitations</t>
  </si>
  <si>
    <t xml:space="preserve"> Part en Bio ou en conversion </t>
  </si>
  <si>
    <t>J'ai fait le choix d'arrondir à l'inférieur les 2 chiffres pour arriver à 100%</t>
  </si>
  <si>
    <r>
      <t>% par rapport à l'ensemble des activités de transformation en Normandie</t>
    </r>
    <r>
      <rPr>
        <b/>
        <vertAlign val="superscript"/>
        <sz val="10"/>
        <color rgb="FF000000"/>
        <rFont val="Marianne"/>
        <family val="3"/>
      </rPr>
      <t>(6)</t>
    </r>
  </si>
  <si>
    <t>Autres*</t>
  </si>
  <si>
    <t>Viticulture</t>
  </si>
  <si>
    <t xml:space="preserve">Activités de transformation </t>
  </si>
  <si>
    <t>Répartition des principales activités de diversification dans les départements normands en 2020</t>
  </si>
  <si>
    <t>Diversification des activités selon la spécialisation de l’exploitation et le mode de production conventionnel ou biologique/conversion en Normandie en 2020</t>
  </si>
  <si>
    <t xml:space="preserve">Évolution du nombre d'exploitations pratiquant au moins une activité de diversification en Normandie en 2010 et 2020 </t>
  </si>
  <si>
    <t>Part des principales activités de diversification en Normandie et en France en 2020</t>
  </si>
  <si>
    <t xml:space="preserve"> *Autres = activités de négoce, activités liées à la filière bois, artisanat, aquaculture</t>
  </si>
  <si>
    <t>En 2020, 5 255 exploitations normandes pratiquent une activité de diversification sur un total de 26 510.</t>
  </si>
  <si>
    <t>La répartition des EA diversifiées est assez homogène entre département: 20,7 % des exploitations diversifiées normandes sont dans le Calvados, 19,5 % dans l'Eure20 % dans la Manche, 18,3 % dans l'Orne et 21,5 % en Seine-Maritime.</t>
  </si>
  <si>
    <t>Les données détaillées sont fournies dans le jeu de données accessible dans l'article sous la publication.</t>
  </si>
  <si>
    <t>6 927 activités de diversification sont pratiquées dans les exploitations agricoles en Normandie en 2020.</t>
  </si>
  <si>
    <t>Le travail à façon est leader avec 37 % des activités.</t>
  </si>
  <si>
    <r>
      <t>La transformation en 2</t>
    </r>
    <r>
      <rPr>
        <vertAlign val="superscript"/>
        <sz val="11"/>
        <rFont val="Marianne"/>
        <family val="3"/>
      </rPr>
      <t>ème</t>
    </r>
    <r>
      <rPr>
        <sz val="11"/>
        <rFont val="Marianne"/>
        <family val="3"/>
      </rPr>
      <t xml:space="preserve"> position avec 32 %.</t>
    </r>
  </si>
  <si>
    <r>
      <t>Le tourisme et l'énergie sont ex aequo en 3</t>
    </r>
    <r>
      <rPr>
        <vertAlign val="superscript"/>
        <sz val="11"/>
        <rFont val="Marianne"/>
        <family val="3"/>
      </rPr>
      <t>ème</t>
    </r>
    <r>
      <rPr>
        <sz val="11"/>
        <rFont val="Marianne"/>
        <family val="3"/>
      </rPr>
      <t xml:space="preserve"> position avec 12 %. </t>
    </r>
  </si>
  <si>
    <t>Les 8% restants correspondent aux activités minoritaires.</t>
  </si>
  <si>
    <t>151 072 activités de diversification sont pratiquées dans les exploitations agricoles en France métropolitaine en 2020.</t>
  </si>
  <si>
    <r>
      <t>La transformation occupe la 1</t>
    </r>
    <r>
      <rPr>
        <vertAlign val="superscript"/>
        <sz val="11"/>
        <color rgb="FF000000"/>
        <rFont val="Marianne"/>
        <family val="3"/>
      </rPr>
      <t>ère</t>
    </r>
    <r>
      <rPr>
        <sz val="11"/>
        <color rgb="FF000000"/>
        <rFont val="Marianne"/>
        <family val="3"/>
      </rPr>
      <t xml:space="preserve"> position ave</t>
    </r>
    <r>
      <rPr>
        <sz val="11"/>
        <color theme="1"/>
        <rFont val="Marianne"/>
        <family val="3"/>
      </rPr>
      <t xml:space="preserve">c 48 % des activités. </t>
    </r>
  </si>
  <si>
    <t>6927 activités de diversification sont pratiquées dans les exploitations agricoles en Normandie en 2020 réparties de la manière suivante :</t>
  </si>
  <si>
    <t>2559 activités de travail à façon,  2185 activités de transformation, 852 activités de tourisme, 800 activités de production d'énergies renouvelables et 531 activités minoritaires regroupées dans une catégorie "Autres diversifications".</t>
  </si>
  <si>
    <t>50% des activités de travail à façon sont réalisés dans l'Eure et la Seine-Maritime. Les activités de transformation se répartissent de façon homogène entre les 5 départements normands.</t>
  </si>
  <si>
    <t>29% des activités liées au tourisme sont pratiquées dans le Calvados. Un quart des activités liées à la production d'énergies renouvelables sont présentes dans l'Orne.</t>
  </si>
  <si>
    <t>En 2020, sur les 5255 exploitations normandes diversifiées, 33% sont des grandes exploitations,   27 %  sont des moyennes exploitations, 20 % des micro exploitations et 20 %  des petites exploitations.</t>
  </si>
  <si>
    <t>Les exploitations agricoles sont classées par taille économique en fonction de leur production brute standard (PBS : voir définitions en p.10).</t>
  </si>
  <si>
    <t>L'approche par spécialisation des exploitations montre que l'activité de transformation résulte de façon générale de la spécialisation de l'exploitation.</t>
  </si>
  <si>
    <t xml:space="preserve">Ainsi, 38,4% de l'activité de transformation de céréales est réalisée par les exploitations spécialisées en grandes cultures. </t>
  </si>
  <si>
    <t>54,5% de l'activité de transformation de lait est réalisée par les exploitations spécialisées en bovins lait.</t>
  </si>
  <si>
    <r>
      <t xml:space="preserve">Transformation de céréales </t>
    </r>
    <r>
      <rPr>
        <b/>
        <vertAlign val="superscript"/>
        <sz val="10"/>
        <color rgb="FF000000"/>
        <rFont val="Marianne"/>
        <family val="3"/>
      </rPr>
      <t>(4)</t>
    </r>
  </si>
  <si>
    <t>Entre 2010 et 2020, les activités de diversification sont en progression en Normandie à l'exception de l'activité tourisme qui connaît une légère baisse.</t>
  </si>
  <si>
    <t>Les activités de diversification sont déclinées en 5 catégories à savoir activité de transformation, activité de tourisme, hébergement, loisirs, activité de production d'énergies renouvelables et une dernière catégorie "Autres". Cette dernière catégorie regroupe toutes les activités minoritaires de diversification en Normandie (ex : aquaculture). 
Ces activités sont réparties selon la spécialisation de l'exploitation qui les pratiquent ( grandes cultures, maraichage et horticulture, cultures fruitières, bovins lait, bovins viande, bovins mixte, ovins caprins et autres herbivores, granivores, polyculture - polyélevage).</t>
  </si>
  <si>
    <t>La répartition de la main d'œuvre exprimée en équivalent temps plein (ETP) varie en fonction de l'activité de diversification effectuée par l'exploitation.</t>
  </si>
  <si>
    <t>L'aquaculture, avec 0,6 ETP en moyenne, a recourt à plus de main d'œuvre familiale que les autres activités qui plafonnent au maximum à 0,3 ETP.</t>
  </si>
  <si>
    <t>La main d'œuvre familiale est plus souvent présente dans l'activité de négoce avec 1,3 ETP alors que les autres activités atteignent au maximum 0,8 ETP.</t>
  </si>
  <si>
    <t>La main d'œuvre non permanente est très peu représentée dans les exploitations diversifiées avec un maximum de 0,1 ETP quelque soit l'activité.</t>
  </si>
  <si>
    <t>En comparaison, les exploitations non diversifiées mobilisent globalement moins de main d'œuvre.</t>
  </si>
  <si>
    <t>Avec 1,66 ETP chefs et co-exploitants, l'activité de production d'énergies renouvelables mobilise le plus cette catégorie.</t>
  </si>
  <si>
    <t>Ils sont plus nombreux à avoir suivi un cursus jusqu'au Bac et plus que leurs homologues exerçant dans les fermes non diversifiées.</t>
  </si>
  <si>
    <t>Ainsi, 30,8 % ont un niveau baccalauréat contre 25,4 %.</t>
  </si>
  <si>
    <t>Enfin, 35,8 % des exploitants à la tête d'une exploitation diversifiée ont un niveau d'études supérieures contre 21,4 % pour ceux exerçant dans des exploitations non diversifiées.</t>
  </si>
  <si>
    <r>
      <t xml:space="preserve">La vente d'énergie solaire et photovoltaïque est la sous activité majoritaire avec 452 activités </t>
    </r>
    <r>
      <rPr>
        <sz val="11"/>
        <color rgb="FFFF0000"/>
        <rFont val="Marianne"/>
        <family val="3"/>
      </rPr>
      <t xml:space="preserve"> </t>
    </r>
    <r>
      <rPr>
        <sz val="11"/>
        <color rgb="FF000000"/>
        <rFont val="Marianne"/>
        <family val="3"/>
      </rPr>
      <t>réparties au sein de</t>
    </r>
    <r>
      <rPr>
        <sz val="11"/>
        <color theme="1"/>
        <rFont val="Marianne"/>
        <family val="3"/>
      </rPr>
      <t xml:space="preserve"> ces exploitations grandes et moyennes .</t>
    </r>
  </si>
  <si>
    <r>
      <t>Même si la valorisation de la biomasse ne représente que 70 activités au total réparties au sein des exploitations agricoles normandes, la Normandie se place au 1</t>
    </r>
    <r>
      <rPr>
        <vertAlign val="superscript"/>
        <sz val="11"/>
        <color theme="1"/>
        <rFont val="Marianne"/>
        <family val="3"/>
      </rPr>
      <t>er</t>
    </r>
    <r>
      <rPr>
        <sz val="11"/>
        <color theme="1"/>
        <rFont val="Marianne"/>
        <family val="3"/>
      </rPr>
      <t xml:space="preserve"> rang des régions françaises ex-aequo.</t>
    </r>
  </si>
  <si>
    <t>En 2010, 808 exploitations sont impliquées dans le travail à façon contre 2 377 en 2020.</t>
  </si>
  <si>
    <t xml:space="preserve">Évolution du nombre d'exploitations pratiquant au moins une activité de diversification en Normandie  en 2010 et 2020 </t>
  </si>
  <si>
    <t>Date de publication : Juin 2024</t>
  </si>
  <si>
    <t>Taille économique des exploitations normandes présentant une activité de diversification en 2020  et taille économique de l'ensemble des exploitations normandes en 2020</t>
  </si>
  <si>
    <t>Champ : 83 % des exploitations diversifiées ont répondu à la question relative au chiffre d’affaires soit 4 369 exploitations</t>
  </si>
  <si>
    <t>Niveau d'études des chefs d'exploitation et coexploitants pour chaque activité de diversification en Normandie en 2020</t>
  </si>
  <si>
    <t>Notes : Une même exploitation peut pratiquer plusieurs activités de diversification.</t>
  </si>
  <si>
    <t>La production en bio et en conversion : un choix plus fréquent dans les exploitations diversifiées</t>
  </si>
  <si>
    <t>Note : 26 510 exploitations en Normandie en 2020.  Les spécialisations minoritaires ne sont pas affichées (ex : viticulture).</t>
  </si>
  <si>
    <t>1 839 exploitations grandes cultures pratiquent au moins une activité de diversification soit 22% des exploitations dans cette spécialisation dont 118 (6 %) sont engagées en Bio ou en conversion.</t>
  </si>
  <si>
    <t>Notes de lecture : Le graphique représente la part des activités par OTEX (%) et non en nombre d'exploitations.</t>
  </si>
  <si>
    <t>La production d'énergie hydraulique et  la vente d'énergie éolienne ne sont pas incluses dans le graphique.</t>
  </si>
  <si>
    <t xml:space="preserve">Sur les  26 510 exploitations normandes, la répartition est modifiée. Représentant 33% de l'ensemble des exploitations, les micros exploitations sont majoritaires. 25 % sont des grandes exploitations, 23 %  des moyennes et 19 % des petites. </t>
  </si>
  <si>
    <t>Toursime, hébergement, loisirs</t>
  </si>
  <si>
    <t xml:space="preserve">Production d'énergies renouvelables </t>
  </si>
  <si>
    <t xml:space="preserve"> Moins de 10%</t>
  </si>
  <si>
    <t xml:space="preserve"> De 10 à 50%</t>
  </si>
  <si>
    <t xml:space="preserve"> Environ 50%</t>
  </si>
  <si>
    <t xml:space="preserve"> De 50 à 75%</t>
  </si>
  <si>
    <t xml:space="preserve"> De 75 à 100%</t>
  </si>
  <si>
    <t xml:space="preserve"> Près de 100%</t>
  </si>
  <si>
    <r>
      <t>Vente d'énergie solaire /photovoltaïque</t>
    </r>
    <r>
      <rPr>
        <vertAlign val="superscript"/>
        <sz val="11"/>
        <color rgb="FF000000"/>
        <rFont val="Calibri"/>
        <family val="2"/>
      </rPr>
      <t xml:space="preserve"> (1)</t>
    </r>
  </si>
  <si>
    <r>
      <t xml:space="preserve">Mise à disposition de surfaces pour le solaire / photovoltaïque </t>
    </r>
    <r>
      <rPr>
        <vertAlign val="superscript"/>
        <sz val="11"/>
        <color rgb="FF000000"/>
        <rFont val="Calibri"/>
        <family val="2"/>
      </rPr>
      <t>(2)</t>
    </r>
  </si>
  <si>
    <t>Méthodologie :</t>
  </si>
  <si>
    <t xml:space="preserve">Notes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</si>
</sst>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x14ac:knownFonts="1">
    <font>
      <sz val="11"/>
      <color rgb="FF000000"/>
      <name val="Calibri"/>
      <family val="2"/>
    </font>
    <font>
      <sz val="11"/>
      <color rgb="FF000000"/>
      <name val="Marianne"/>
      <family val="3"/>
    </font>
    <font>
      <sz val="11"/>
      <color rgb="FF000000"/>
      <name val="Calibri"/>
      <family val="2"/>
    </font>
    <font>
      <b/>
      <sz val="11"/>
      <color rgb="FF000000"/>
      <name val="Marianne"/>
      <family val="3"/>
    </font>
    <font>
      <sz val="10"/>
      <color rgb="FF000000"/>
      <name val="Liberation Sans"/>
      <family val="2"/>
    </font>
    <font>
      <sz val="9"/>
      <color rgb="FF000000"/>
      <name val="Marianne"/>
      <family val="3"/>
    </font>
    <font>
      <sz val="10"/>
      <color rgb="FF000000"/>
      <name val="Marianne"/>
      <family val="3"/>
    </font>
    <font>
      <b/>
      <sz val="10"/>
      <color rgb="FF000000"/>
      <name val="Marianne"/>
      <family val="3"/>
    </font>
    <font>
      <b/>
      <sz val="11"/>
      <color theme="1"/>
      <name val="Calibri"/>
      <family val="2"/>
    </font>
    <font>
      <b/>
      <i/>
      <sz val="10"/>
      <name val="Marianne"/>
      <family val="3"/>
    </font>
    <font>
      <sz val="8"/>
      <color rgb="FF000000"/>
      <name val="Marianne"/>
      <family val="3"/>
    </font>
    <font>
      <sz val="8"/>
      <color rgb="FF000000"/>
      <name val="Calibri"/>
      <family val="2"/>
    </font>
    <font>
      <b/>
      <sz val="14"/>
      <color theme="1"/>
      <name val="Marianne"/>
      <family val="3"/>
    </font>
    <font>
      <sz val="11"/>
      <color theme="1"/>
      <name val="Marianne"/>
      <family val="3"/>
    </font>
    <font>
      <sz val="9"/>
      <color rgb="FF990000"/>
      <name val="Marianne"/>
      <family val="3"/>
    </font>
    <font>
      <sz val="11"/>
      <color theme="1"/>
      <name val="Open Sans"/>
      <family val="2"/>
    </font>
    <font>
      <b/>
      <sz val="11"/>
      <color theme="1"/>
      <name val="Marianne"/>
      <family val="3"/>
    </font>
    <font>
      <u/>
      <sz val="11"/>
      <color theme="10"/>
      <name val="Calibri"/>
      <family val="2"/>
    </font>
    <font>
      <sz val="10"/>
      <color theme="1"/>
      <name val="Marianne"/>
      <family val="3"/>
    </font>
    <font>
      <sz val="9"/>
      <color rgb="FF000000"/>
      <name val="Calibri"/>
      <family val="2"/>
    </font>
    <font>
      <b/>
      <vertAlign val="superscript"/>
      <sz val="10"/>
      <color rgb="FF000000"/>
      <name val="Marianne"/>
      <family val="3"/>
    </font>
    <font>
      <vertAlign val="superscript"/>
      <sz val="11"/>
      <color rgb="FF000000"/>
      <name val="Calibri"/>
      <family val="2"/>
    </font>
    <font>
      <vertAlign val="superscript"/>
      <sz val="11"/>
      <color rgb="FF000000"/>
      <name val="Marianne"/>
      <family val="3"/>
    </font>
    <font>
      <vertAlign val="superscript"/>
      <sz val="8"/>
      <color rgb="FF000000"/>
      <name val="Marianne"/>
      <family val="3"/>
    </font>
    <font>
      <b/>
      <i/>
      <sz val="10"/>
      <color theme="1"/>
      <name val="Marianne"/>
      <family val="3"/>
    </font>
    <font>
      <i/>
      <sz val="10"/>
      <color rgb="FF000000"/>
      <name val="Marianne"/>
      <family val="3"/>
    </font>
    <font>
      <b/>
      <i/>
      <sz val="10"/>
      <color rgb="FF000000"/>
      <name val="Marianne"/>
      <family val="3"/>
    </font>
    <font>
      <sz val="11"/>
      <color rgb="FFFF0000"/>
      <name val="Marianne"/>
      <family val="3"/>
    </font>
    <font>
      <sz val="9"/>
      <color theme="1"/>
      <name val="Marianne"/>
      <family val="3"/>
    </font>
    <font>
      <sz val="8"/>
      <name val="Marianne"/>
      <family val="3"/>
    </font>
    <font>
      <b/>
      <sz val="8"/>
      <color rgb="FFFF0000"/>
      <name val="Marianne"/>
      <family val="3"/>
    </font>
    <font>
      <sz val="11"/>
      <name val="Marianne"/>
      <family val="3"/>
    </font>
    <font>
      <vertAlign val="superscript"/>
      <sz val="11"/>
      <name val="Marianne"/>
      <family val="3"/>
    </font>
    <font>
      <vertAlign val="superscript"/>
      <sz val="11"/>
      <color theme="1"/>
      <name val="Marianne"/>
      <family val="3"/>
    </font>
  </fonts>
  <fills count="11">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top/>
      <bottom/>
      <diagonal/>
    </border>
    <border>
      <left style="thin">
        <color indexed="64"/>
      </left>
      <right style="thin">
        <color indexed="64"/>
      </right>
      <top/>
      <bottom/>
      <diagonal/>
    </border>
    <border>
      <left style="thick">
        <color indexed="64"/>
      </left>
      <right style="thick">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n">
        <color indexed="64"/>
      </bottom>
      <diagonal/>
    </border>
    <border>
      <left/>
      <right/>
      <top style="thick">
        <color indexed="64"/>
      </top>
      <bottom style="thin">
        <color indexed="64"/>
      </bottom>
      <diagonal/>
    </border>
    <border>
      <left style="thick">
        <color indexed="64"/>
      </left>
      <right style="thick">
        <color indexed="64"/>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right/>
      <top/>
      <bottom style="thick">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style="thick">
        <color indexed="64"/>
      </right>
      <top style="dotted">
        <color indexed="64"/>
      </top>
      <bottom style="medium">
        <color indexed="64"/>
      </bottom>
      <diagonal/>
    </border>
    <border>
      <left/>
      <right style="thick">
        <color indexed="64"/>
      </right>
      <top style="dotted">
        <color indexed="64"/>
      </top>
      <bottom style="medium">
        <color indexed="64"/>
      </bottom>
      <diagonal/>
    </border>
  </borders>
  <cellStyleXfs count="3">
    <xf numFmtId="0" fontId="0" fillId="0" borderId="0"/>
    <xf numFmtId="0" fontId="2" fillId="0" borderId="0"/>
    <xf numFmtId="0" fontId="17" fillId="0" borderId="0" applyNumberFormat="0" applyFill="0" applyBorder="0" applyAlignment="0" applyProtection="0"/>
  </cellStyleXfs>
  <cellXfs count="185">
    <xf numFmtId="0" fontId="0" fillId="0" borderId="0" xfId="0"/>
    <xf numFmtId="0" fontId="3" fillId="2" borderId="1" xfId="0" applyFont="1" applyFill="1" applyBorder="1"/>
    <xf numFmtId="3" fontId="1" fillId="2" borderId="1" xfId="0" applyNumberFormat="1" applyFont="1" applyFill="1" applyBorder="1"/>
    <xf numFmtId="0" fontId="0" fillId="0" borderId="1" xfId="0" applyBorder="1"/>
    <xf numFmtId="0" fontId="0" fillId="0" borderId="1" xfId="0" applyBorder="1" applyAlignment="1">
      <alignment horizontal="center" wrapText="1"/>
    </xf>
    <xf numFmtId="0" fontId="1" fillId="0" borderId="0" xfId="0" applyFont="1"/>
    <xf numFmtId="0" fontId="5" fillId="0" borderId="0" xfId="0" applyFont="1"/>
    <xf numFmtId="0" fontId="0" fillId="0" borderId="0" xfId="0" applyBorder="1"/>
    <xf numFmtId="0" fontId="8" fillId="4" borderId="1" xfId="0" applyFont="1" applyFill="1" applyBorder="1"/>
    <xf numFmtId="0" fontId="6" fillId="0" borderId="0" xfId="0" applyFont="1"/>
    <xf numFmtId="0" fontId="6" fillId="0" borderId="1" xfId="0" applyFont="1" applyBorder="1"/>
    <xf numFmtId="0" fontId="7" fillId="0" borderId="1" xfId="0" applyFont="1" applyBorder="1"/>
    <xf numFmtId="0" fontId="0" fillId="0" borderId="0" xfId="0" applyAlignment="1">
      <alignment horizontal="center"/>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9" fontId="0" fillId="0" borderId="0" xfId="0" applyNumberFormat="1"/>
    <xf numFmtId="0" fontId="0" fillId="0" borderId="0" xfId="0" applyBorder="1" applyAlignment="1">
      <alignment wrapText="1"/>
    </xf>
    <xf numFmtId="0" fontId="1" fillId="0" borderId="1" xfId="0" applyFont="1" applyBorder="1"/>
    <xf numFmtId="9" fontId="1" fillId="0" borderId="1" xfId="0" applyNumberFormat="1" applyFont="1" applyBorder="1"/>
    <xf numFmtId="0" fontId="3" fillId="2" borderId="1" xfId="0" applyFont="1" applyFill="1" applyBorder="1" applyAlignment="1">
      <alignment horizontal="center"/>
    </xf>
    <xf numFmtId="0" fontId="3" fillId="0" borderId="0" xfId="0" applyFont="1"/>
    <xf numFmtId="0" fontId="3" fillId="2" borderId="0" xfId="0" applyFont="1" applyFill="1" applyBorder="1"/>
    <xf numFmtId="0" fontId="1" fillId="0" borderId="0" xfId="0" applyFont="1" applyBorder="1"/>
    <xf numFmtId="0" fontId="6" fillId="0" borderId="0" xfId="0" applyFont="1" applyBorder="1" applyAlignment="1">
      <alignment horizontal="left" vertical="center" wrapText="1"/>
    </xf>
    <xf numFmtId="9" fontId="6" fillId="0" borderId="1" xfId="0" applyNumberFormat="1" applyFont="1" applyBorder="1"/>
    <xf numFmtId="9" fontId="1" fillId="0" borderId="0" xfId="0" applyNumberFormat="1" applyFont="1" applyBorder="1"/>
    <xf numFmtId="0" fontId="11" fillId="0" borderId="0" xfId="0" applyFont="1"/>
    <xf numFmtId="164" fontId="6" fillId="3" borderId="1" xfId="0" applyNumberFormat="1" applyFont="1" applyFill="1" applyBorder="1" applyAlignment="1">
      <alignment horizontal="right" vertical="center" wrapText="1"/>
    </xf>
    <xf numFmtId="0" fontId="7" fillId="0" borderId="1" xfId="0" applyFont="1" applyBorder="1" applyAlignment="1">
      <alignment horizontal="center" vertical="center" wrapText="1"/>
    </xf>
    <xf numFmtId="0" fontId="10" fillId="0" borderId="0" xfId="0" applyFont="1"/>
    <xf numFmtId="0" fontId="0" fillId="5" borderId="1" xfId="0" applyFill="1" applyBorder="1"/>
    <xf numFmtId="9" fontId="0" fillId="0" borderId="0" xfId="0" applyNumberFormat="1" applyBorder="1" applyAlignment="1">
      <alignment wrapText="1"/>
    </xf>
    <xf numFmtId="9" fontId="0" fillId="0" borderId="0" xfId="0" applyNumberFormat="1" applyFill="1" applyBorder="1" applyAlignment="1">
      <alignment wrapText="1"/>
    </xf>
    <xf numFmtId="0" fontId="12" fillId="0" borderId="0" xfId="0" applyFont="1"/>
    <xf numFmtId="0" fontId="13" fillId="0" borderId="0" xfId="0" applyFont="1"/>
    <xf numFmtId="0" fontId="14" fillId="0" borderId="0" xfId="0" applyFont="1"/>
    <xf numFmtId="0" fontId="15" fillId="3" borderId="0" xfId="0" applyFont="1" applyFill="1"/>
    <xf numFmtId="0" fontId="17" fillId="0" borderId="1" xfId="2" quotePrefix="1" applyBorder="1" applyAlignment="1">
      <alignment horizontal="center" vertical="center"/>
    </xf>
    <xf numFmtId="0" fontId="13" fillId="3" borderId="0" xfId="0" applyFont="1" applyFill="1"/>
    <xf numFmtId="0" fontId="17" fillId="0" borderId="1" xfId="2" applyBorder="1" applyAlignment="1">
      <alignment horizontal="center" vertical="center"/>
    </xf>
    <xf numFmtId="0" fontId="7" fillId="4" borderId="1" xfId="0" applyFont="1" applyFill="1" applyBorder="1" applyAlignment="1">
      <alignment horizontal="center"/>
    </xf>
    <xf numFmtId="3" fontId="6" fillId="0" borderId="1" xfId="0" applyNumberFormat="1" applyFont="1" applyBorder="1"/>
    <xf numFmtId="3" fontId="7" fillId="0" borderId="1" xfId="0" applyNumberFormat="1" applyFont="1" applyBorder="1"/>
    <xf numFmtId="0" fontId="7" fillId="0" borderId="1" xfId="0" applyFont="1" applyBorder="1" applyAlignment="1">
      <alignment horizontal="center" vertical="center"/>
    </xf>
    <xf numFmtId="0" fontId="7" fillId="7"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0" applyFont="1" applyFill="1" applyBorder="1"/>
    <xf numFmtId="3" fontId="7" fillId="4" borderId="1" xfId="0" applyNumberFormat="1" applyFont="1" applyFill="1" applyBorder="1"/>
    <xf numFmtId="0" fontId="18" fillId="0" borderId="1" xfId="0" applyFont="1" applyBorder="1" applyAlignment="1">
      <alignment horizontal="left" vertical="center"/>
    </xf>
    <xf numFmtId="0" fontId="18" fillId="3" borderId="1" xfId="0" applyFont="1" applyFill="1" applyBorder="1" applyAlignment="1">
      <alignment vertical="center" wrapText="1"/>
    </xf>
    <xf numFmtId="0" fontId="6" fillId="3" borderId="1" xfId="0" applyFont="1" applyFill="1" applyBorder="1" applyAlignment="1">
      <alignment horizontal="left" vertical="center" wrapText="1"/>
    </xf>
    <xf numFmtId="0" fontId="18" fillId="0" borderId="1" xfId="0" applyFont="1" applyBorder="1" applyAlignment="1">
      <alignment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3" borderId="7" xfId="0" applyFont="1" applyFill="1" applyBorder="1" applyAlignment="1">
      <alignment horizontal="left" vertical="center" wrapText="1"/>
    </xf>
    <xf numFmtId="0" fontId="7" fillId="4" borderId="1" xfId="0" applyFont="1" applyFill="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vertical="center"/>
    </xf>
    <xf numFmtId="0" fontId="7" fillId="4" borderId="5" xfId="0" applyFont="1" applyFill="1" applyBorder="1" applyAlignment="1">
      <alignment horizontal="center" vertical="center" wrapText="1"/>
    </xf>
    <xf numFmtId="0" fontId="7" fillId="4" borderId="5" xfId="0" applyFont="1" applyFill="1" applyBorder="1" applyAlignment="1">
      <alignment horizontal="center" vertical="center"/>
    </xf>
    <xf numFmtId="3" fontId="6" fillId="0" borderId="5" xfId="0" applyNumberFormat="1" applyFont="1" applyBorder="1" applyAlignment="1">
      <alignment wrapText="1"/>
    </xf>
    <xf numFmtId="3" fontId="6" fillId="0" borderId="7" xfId="0" applyNumberFormat="1" applyFont="1" applyBorder="1" applyAlignment="1">
      <alignment wrapText="1"/>
    </xf>
    <xf numFmtId="3" fontId="6" fillId="0" borderId="7" xfId="0" applyNumberFormat="1" applyFont="1" applyBorder="1"/>
    <xf numFmtId="3" fontId="6" fillId="0" borderId="2" xfId="0" applyNumberFormat="1" applyFont="1" applyBorder="1"/>
    <xf numFmtId="10" fontId="6" fillId="0" borderId="0" xfId="0" applyNumberFormat="1" applyFont="1"/>
    <xf numFmtId="0" fontId="3" fillId="8" borderId="1" xfId="0" applyFont="1" applyFill="1" applyBorder="1" applyAlignment="1">
      <alignment wrapText="1"/>
    </xf>
    <xf numFmtId="0" fontId="19" fillId="0" borderId="0" xfId="0" applyFont="1"/>
    <xf numFmtId="0" fontId="10" fillId="0" borderId="0" xfId="0" applyFont="1" applyBorder="1" applyAlignment="1">
      <alignment horizontal="left" vertical="center" wrapText="1"/>
    </xf>
    <xf numFmtId="9" fontId="7" fillId="4" borderId="1" xfId="0" applyNumberFormat="1" applyFont="1" applyFill="1" applyBorder="1" applyAlignment="1">
      <alignment horizontal="right" vertical="center" wrapText="1"/>
    </xf>
    <xf numFmtId="0" fontId="1" fillId="0" borderId="0" xfId="0" applyFont="1" applyBorder="1" applyAlignment="1">
      <alignment horizontal="left"/>
    </xf>
    <xf numFmtId="0" fontId="0" fillId="0" borderId="0" xfId="0" applyBorder="1" applyAlignment="1">
      <alignment horizontal="left"/>
    </xf>
    <xf numFmtId="0" fontId="1" fillId="0" borderId="0" xfId="0" applyFont="1" applyAlignment="1">
      <alignment vertical="center"/>
    </xf>
    <xf numFmtId="0" fontId="1" fillId="3" borderId="0" xfId="0" applyFont="1" applyFill="1" applyBorder="1" applyAlignment="1">
      <alignment vertical="center" wrapText="1"/>
    </xf>
    <xf numFmtId="0" fontId="6" fillId="3" borderId="1" xfId="0" applyFont="1" applyFill="1" applyBorder="1" applyAlignment="1">
      <alignment vertical="center" wrapText="1"/>
    </xf>
    <xf numFmtId="0" fontId="6" fillId="0" borderId="1" xfId="0" applyFont="1" applyBorder="1" applyAlignment="1">
      <alignment wrapText="1"/>
    </xf>
    <xf numFmtId="0" fontId="3" fillId="0" borderId="0" xfId="0" applyFont="1" applyBorder="1" applyAlignment="1">
      <alignment horizontal="left"/>
    </xf>
    <xf numFmtId="0" fontId="6" fillId="0" borderId="0" xfId="0" applyFont="1" applyAlignment="1">
      <alignment vertical="center" wrapText="1"/>
    </xf>
    <xf numFmtId="0" fontId="1" fillId="0" borderId="0" xfId="0" applyFont="1" applyAlignment="1">
      <alignment horizontal="left"/>
    </xf>
    <xf numFmtId="0" fontId="1" fillId="0" borderId="0" xfId="0" applyFont="1" applyAlignment="1">
      <alignment horizontal="center"/>
    </xf>
    <xf numFmtId="1" fontId="1" fillId="0" borderId="1" xfId="0" applyNumberFormat="1" applyFont="1" applyBorder="1"/>
    <xf numFmtId="1" fontId="0" fillId="0" borderId="0" xfId="0" applyNumberFormat="1"/>
    <xf numFmtId="0" fontId="3" fillId="4" borderId="1" xfId="0" applyFont="1" applyFill="1" applyBorder="1" applyAlignment="1">
      <alignment horizontal="center"/>
    </xf>
    <xf numFmtId="3" fontId="6" fillId="0" borderId="2" xfId="0" applyNumberFormat="1" applyFont="1" applyBorder="1" applyAlignment="1">
      <alignment wrapText="1"/>
    </xf>
    <xf numFmtId="0" fontId="6" fillId="3" borderId="1" xfId="0" applyFont="1" applyFill="1" applyBorder="1" applyAlignment="1">
      <alignment horizontal="center"/>
    </xf>
    <xf numFmtId="9" fontId="1" fillId="0" borderId="0" xfId="0" applyNumberFormat="1" applyFont="1"/>
    <xf numFmtId="0" fontId="10" fillId="0" borderId="0" xfId="0" applyFont="1" applyAlignment="1">
      <alignment vertical="center"/>
    </xf>
    <xf numFmtId="0" fontId="0" fillId="0" borderId="0" xfId="0"/>
    <xf numFmtId="0" fontId="1" fillId="0" borderId="0" xfId="0" applyFont="1"/>
    <xf numFmtId="0" fontId="6" fillId="0" borderId="8" xfId="0" applyFont="1" applyBorder="1" applyAlignment="1">
      <alignment horizontal="right" vertical="center" wrapText="1"/>
    </xf>
    <xf numFmtId="164" fontId="6" fillId="3" borderId="8" xfId="0" applyNumberFormat="1" applyFont="1" applyFill="1" applyBorder="1" applyAlignment="1">
      <alignment horizontal="right" vertical="center" wrapText="1"/>
    </xf>
    <xf numFmtId="0" fontId="7" fillId="6" borderId="9" xfId="0" applyFont="1" applyFill="1" applyBorder="1" applyAlignment="1">
      <alignment horizontal="left" vertical="center" wrapText="1"/>
    </xf>
    <xf numFmtId="49" fontId="25" fillId="0" borderId="8" xfId="0" applyNumberFormat="1" applyFont="1" applyBorder="1" applyAlignment="1">
      <alignment wrapText="1"/>
    </xf>
    <xf numFmtId="49" fontId="6" fillId="0" borderId="8" xfId="0" applyNumberFormat="1" applyFont="1" applyBorder="1" applyAlignment="1">
      <alignment wrapText="1"/>
    </xf>
    <xf numFmtId="49" fontId="6" fillId="0" borderId="10" xfId="0" applyNumberFormat="1" applyFont="1" applyBorder="1" applyAlignment="1">
      <alignment wrapText="1"/>
    </xf>
    <xf numFmtId="0" fontId="6" fillId="0" borderId="8" xfId="0" applyFont="1" applyBorder="1" applyAlignment="1">
      <alignment wrapText="1"/>
    </xf>
    <xf numFmtId="9" fontId="7" fillId="3" borderId="0" xfId="0" applyNumberFormat="1" applyFont="1" applyFill="1" applyBorder="1" applyAlignment="1">
      <alignment horizontal="right" vertical="center" wrapText="1"/>
    </xf>
    <xf numFmtId="0" fontId="25" fillId="0" borderId="8" xfId="0" applyFont="1" applyBorder="1" applyAlignment="1">
      <alignment wrapText="1"/>
    </xf>
    <xf numFmtId="0" fontId="6" fillId="3" borderId="8" xfId="0" applyFont="1" applyFill="1" applyBorder="1"/>
    <xf numFmtId="0" fontId="1" fillId="0" borderId="0" xfId="0" applyFont="1" applyBorder="1" applyAlignment="1">
      <alignment horizontal="left" vertical="center" wrapText="1"/>
    </xf>
    <xf numFmtId="0" fontId="27" fillId="0" borderId="0" xfId="0" applyFont="1"/>
    <xf numFmtId="0" fontId="6" fillId="0" borderId="3" xfId="0" applyFont="1" applyBorder="1"/>
    <xf numFmtId="0" fontId="6" fillId="0" borderId="4" xfId="0" applyFont="1" applyBorder="1"/>
    <xf numFmtId="10" fontId="1" fillId="0" borderId="0" xfId="0" applyNumberFormat="1" applyFont="1"/>
    <xf numFmtId="164" fontId="1" fillId="0" borderId="1" xfId="0" applyNumberFormat="1" applyFont="1" applyBorder="1"/>
    <xf numFmtId="0" fontId="28" fillId="0" borderId="0" xfId="0" applyFont="1" applyAlignment="1">
      <alignment horizontal="right"/>
    </xf>
    <xf numFmtId="0" fontId="28" fillId="0" borderId="0" xfId="0" applyFont="1"/>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horizontal="right"/>
    </xf>
    <xf numFmtId="0" fontId="10" fillId="0" borderId="0" xfId="0" applyFont="1" applyBorder="1" applyAlignment="1">
      <alignment horizontal="left" vertical="center" wrapText="1"/>
    </xf>
    <xf numFmtId="2" fontId="0" fillId="0" borderId="0" xfId="0" applyNumberFormat="1"/>
    <xf numFmtId="3" fontId="6" fillId="3" borderId="5" xfId="0" applyNumberFormat="1" applyFont="1" applyFill="1" applyBorder="1" applyAlignment="1">
      <alignment wrapText="1"/>
    </xf>
    <xf numFmtId="164" fontId="0" fillId="0" borderId="0" xfId="0" applyNumberFormat="1" applyAlignment="1">
      <alignment horizontal="center"/>
    </xf>
    <xf numFmtId="0" fontId="10" fillId="3" borderId="0" xfId="0" applyFont="1" applyFill="1" applyAlignment="1">
      <alignment horizontal="left"/>
    </xf>
    <xf numFmtId="0" fontId="7" fillId="3" borderId="11" xfId="0" applyFont="1" applyFill="1" applyBorder="1" applyAlignment="1">
      <alignment horizontal="left" vertical="center" wrapText="1"/>
    </xf>
    <xf numFmtId="3" fontId="7" fillId="3" borderId="11" xfId="0" applyNumberFormat="1" applyFont="1" applyFill="1" applyBorder="1" applyAlignment="1">
      <alignment horizontal="right" vertical="center" wrapText="1"/>
    </xf>
    <xf numFmtId="3" fontId="26" fillId="3" borderId="11" xfId="0" applyNumberFormat="1" applyFont="1" applyFill="1" applyBorder="1" applyAlignment="1">
      <alignment horizontal="right" vertical="center" wrapText="1"/>
    </xf>
    <xf numFmtId="9" fontId="7" fillId="3" borderId="12" xfId="0" applyNumberFormat="1" applyFont="1" applyFill="1" applyBorder="1" applyAlignment="1">
      <alignment horizontal="right" vertical="center" wrapText="1"/>
    </xf>
    <xf numFmtId="164" fontId="7" fillId="3" borderId="11" xfId="0" applyNumberFormat="1" applyFont="1" applyFill="1" applyBorder="1" applyAlignment="1">
      <alignment horizontal="right" vertical="center" wrapText="1"/>
    </xf>
    <xf numFmtId="3" fontId="24" fillId="3" borderId="11" xfId="0" applyNumberFormat="1" applyFont="1" applyFill="1" applyBorder="1" applyAlignment="1">
      <alignment horizontal="right" vertical="center" wrapText="1"/>
    </xf>
    <xf numFmtId="9" fontId="7" fillId="3" borderId="11" xfId="0" applyNumberFormat="1" applyFont="1" applyFill="1" applyBorder="1" applyAlignment="1">
      <alignment horizontal="right" vertical="center" wrapText="1"/>
    </xf>
    <xf numFmtId="0" fontId="6" fillId="0" borderId="13" xfId="0" applyFont="1" applyBorder="1" applyAlignment="1">
      <alignment wrapText="1"/>
    </xf>
    <xf numFmtId="0" fontId="25" fillId="0" borderId="13" xfId="0" applyFont="1" applyBorder="1" applyAlignment="1">
      <alignment wrapText="1"/>
    </xf>
    <xf numFmtId="9" fontId="7" fillId="3" borderId="14" xfId="0" applyNumberFormat="1" applyFont="1" applyFill="1" applyBorder="1" applyAlignment="1">
      <alignment horizontal="right" vertical="center" wrapText="1"/>
    </xf>
    <xf numFmtId="0" fontId="6" fillId="0" borderId="13" xfId="0" applyFont="1" applyBorder="1" applyAlignment="1">
      <alignment horizontal="right" vertical="center" wrapText="1"/>
    </xf>
    <xf numFmtId="0" fontId="25" fillId="3" borderId="13" xfId="0" applyFont="1" applyFill="1" applyBorder="1"/>
    <xf numFmtId="0" fontId="25" fillId="0" borderId="15" xfId="0" applyFont="1" applyBorder="1" applyAlignment="1">
      <alignment wrapText="1"/>
    </xf>
    <xf numFmtId="9" fontId="6" fillId="3" borderId="13" xfId="0" applyNumberFormat="1" applyFont="1" applyFill="1" applyBorder="1" applyAlignment="1">
      <alignment horizontal="right" vertical="center" wrapText="1"/>
    </xf>
    <xf numFmtId="9" fontId="6" fillId="0" borderId="8" xfId="0" applyNumberFormat="1" applyFont="1" applyBorder="1"/>
    <xf numFmtId="9" fontId="6" fillId="0" borderId="13" xfId="0" applyNumberFormat="1" applyFont="1" applyBorder="1"/>
    <xf numFmtId="49" fontId="6" fillId="0" borderId="0" xfId="0" applyNumberFormat="1" applyFont="1" applyBorder="1" applyAlignment="1">
      <alignment wrapText="1"/>
    </xf>
    <xf numFmtId="0" fontId="6" fillId="0" borderId="0" xfId="0" applyFont="1" applyBorder="1" applyAlignment="1">
      <alignment wrapText="1"/>
    </xf>
    <xf numFmtId="0" fontId="25" fillId="0" borderId="0" xfId="0" applyFont="1" applyBorder="1" applyAlignment="1">
      <alignment wrapText="1"/>
    </xf>
    <xf numFmtId="0" fontId="6" fillId="0" borderId="0" xfId="0" applyFont="1" applyBorder="1" applyAlignment="1">
      <alignment horizontal="right" vertical="center" wrapText="1"/>
    </xf>
    <xf numFmtId="0" fontId="25" fillId="3" borderId="0" xfId="0" applyFont="1" applyFill="1" applyBorder="1"/>
    <xf numFmtId="9" fontId="6" fillId="3" borderId="0" xfId="0" applyNumberFormat="1" applyFont="1" applyFill="1" applyBorder="1" applyAlignment="1">
      <alignment horizontal="right" vertical="center" wrapText="1"/>
    </xf>
    <xf numFmtId="9" fontId="6" fillId="0" borderId="0" xfId="0" applyNumberFormat="1" applyFont="1" applyBorder="1"/>
    <xf numFmtId="0" fontId="7" fillId="6" borderId="10" xfId="0" applyFont="1" applyFill="1" applyBorder="1" applyAlignment="1">
      <alignment horizontal="center" vertical="center" wrapText="1"/>
    </xf>
    <xf numFmtId="0" fontId="26" fillId="6" borderId="10"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9" fillId="9" borderId="16" xfId="0" applyFont="1" applyFill="1" applyBorder="1" applyAlignment="1">
      <alignment horizontal="center" vertical="center" wrapText="1"/>
    </xf>
    <xf numFmtId="0" fontId="6" fillId="0" borderId="23" xfId="0" applyFont="1" applyBorder="1" applyAlignment="1">
      <alignment wrapText="1"/>
    </xf>
    <xf numFmtId="0" fontId="25" fillId="0" borderId="23" xfId="0" applyFont="1" applyBorder="1" applyAlignment="1">
      <alignment wrapText="1"/>
    </xf>
    <xf numFmtId="9" fontId="7" fillId="3" borderId="24" xfId="0" applyNumberFormat="1" applyFont="1" applyFill="1" applyBorder="1" applyAlignment="1">
      <alignment horizontal="right" vertical="center" wrapText="1"/>
    </xf>
    <xf numFmtId="0" fontId="6" fillId="0" borderId="23" xfId="0" applyFont="1" applyBorder="1" applyAlignment="1">
      <alignment horizontal="right" vertical="center" wrapText="1"/>
    </xf>
    <xf numFmtId="9" fontId="6" fillId="3" borderId="23" xfId="0" applyNumberFormat="1" applyFont="1" applyFill="1" applyBorder="1" applyAlignment="1">
      <alignment horizontal="right" vertical="center" wrapText="1"/>
    </xf>
    <xf numFmtId="0" fontId="25" fillId="3" borderId="23" xfId="0" applyFont="1" applyFill="1" applyBorder="1"/>
    <xf numFmtId="9" fontId="6" fillId="0" borderId="23" xfId="0" applyNumberFormat="1" applyFont="1" applyBorder="1"/>
    <xf numFmtId="9" fontId="3" fillId="0" borderId="1" xfId="0" applyNumberFormat="1" applyFont="1" applyBorder="1"/>
    <xf numFmtId="164" fontId="6" fillId="0" borderId="1" xfId="0" applyNumberFormat="1" applyFont="1" applyBorder="1"/>
    <xf numFmtId="2" fontId="0" fillId="10" borderId="0" xfId="0" applyNumberFormat="1" applyFill="1"/>
    <xf numFmtId="0" fontId="3" fillId="4" borderId="1" xfId="0" applyFont="1" applyFill="1" applyBorder="1" applyAlignment="1">
      <alignment horizontal="center" vertical="center" wrapText="1"/>
    </xf>
    <xf numFmtId="0" fontId="1" fillId="0" borderId="0" xfId="0" applyFont="1" applyAlignment="1">
      <alignment horizontal="left"/>
    </xf>
    <xf numFmtId="0" fontId="31" fillId="0" borderId="0" xfId="0" applyFont="1"/>
    <xf numFmtId="0" fontId="31" fillId="0" borderId="0" xfId="0" applyFont="1" applyAlignment="1"/>
    <xf numFmtId="9" fontId="6" fillId="3" borderId="1" xfId="0" applyNumberFormat="1" applyFont="1" applyFill="1" applyBorder="1"/>
    <xf numFmtId="164" fontId="6" fillId="3" borderId="1" xfId="0" applyNumberFormat="1" applyFont="1" applyFill="1" applyBorder="1"/>
    <xf numFmtId="0" fontId="1" fillId="0" borderId="0" xfId="0" applyFont="1" applyFill="1" applyBorder="1"/>
    <xf numFmtId="0" fontId="7" fillId="3" borderId="1" xfId="0" applyFont="1" applyFill="1" applyBorder="1" applyAlignment="1">
      <alignment vertical="center" wrapText="1"/>
    </xf>
    <xf numFmtId="0" fontId="10" fillId="3" borderId="0" xfId="0" applyFont="1" applyFill="1"/>
    <xf numFmtId="0" fontId="0" fillId="3" borderId="0" xfId="0" applyFill="1" applyAlignment="1">
      <alignment horizontal="center"/>
    </xf>
    <xf numFmtId="0" fontId="12" fillId="4" borderId="0" xfId="0" applyFont="1" applyFill="1" applyAlignment="1">
      <alignment horizontal="center"/>
    </xf>
    <xf numFmtId="0" fontId="7" fillId="4" borderId="1" xfId="0" applyFont="1" applyFill="1" applyBorder="1" applyAlignment="1">
      <alignment horizontal="center" vertical="center" wrapText="1"/>
    </xf>
    <xf numFmtId="0" fontId="1" fillId="3" borderId="6"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 fillId="0" borderId="0" xfId="0" applyFont="1" applyAlignment="1">
      <alignment horizontal="left"/>
    </xf>
    <xf numFmtId="0" fontId="1" fillId="0" borderId="0" xfId="0" applyFont="1" applyBorder="1" applyAlignment="1">
      <alignment horizontal="left" wrapText="1"/>
    </xf>
    <xf numFmtId="0" fontId="3" fillId="0" borderId="0" xfId="0" applyFont="1" applyAlignment="1">
      <alignment horizontal="left"/>
    </xf>
    <xf numFmtId="0" fontId="13" fillId="0" borderId="0" xfId="0" applyFont="1" applyAlignment="1">
      <alignment horizontal="left" wrapText="1"/>
    </xf>
    <xf numFmtId="0" fontId="1" fillId="0" borderId="0" xfId="0" applyFont="1" applyAlignment="1">
      <alignment horizontal="left" wrapText="1"/>
    </xf>
    <xf numFmtId="0" fontId="1" fillId="0" borderId="0" xfId="0" applyFont="1" applyBorder="1" applyAlignment="1">
      <alignment horizontal="left" vertical="center" wrapText="1"/>
    </xf>
    <xf numFmtId="0" fontId="16" fillId="3" borderId="6"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0" fillId="0" borderId="0" xfId="0" applyFont="1" applyBorder="1" applyAlignment="1">
      <alignment horizontal="left" vertical="center" wrapText="1"/>
    </xf>
    <xf numFmtId="0" fontId="10" fillId="0" borderId="0" xfId="0" applyFont="1" applyFill="1" applyBorder="1" applyAlignment="1">
      <alignment horizontal="left" wrapText="1"/>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2"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10" fillId="0" borderId="0" xfId="0" applyFont="1" applyAlignment="1">
      <alignment horizontal="left" wrapText="1"/>
    </xf>
  </cellXfs>
  <cellStyles count="3">
    <cellStyle name="Lien hypertexte" xfId="2" builtinId="8"/>
    <cellStyle name="Normal" xfId="0" builtinId="0"/>
    <cellStyle name="Normal 2" xfId="1"/>
  </cellStyles>
  <dxfs count="0"/>
  <tableStyles count="0" defaultTableStyle="TableStyleMedium2" defaultPivotStyle="PivotStyleLight16"/>
  <colors>
    <mruColors>
      <color rgb="FF636363"/>
      <color rgb="FFD9D9D9"/>
      <color rgb="FFED7D31"/>
      <color rgb="FFED7D1D"/>
      <color rgb="FF9E48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97747156605426"/>
          <c:y val="0.10819044815659724"/>
          <c:w val="0.45211959003964414"/>
          <c:h val="0.66734108169050854"/>
        </c:manualLayout>
      </c:layout>
      <c:doughnutChart>
        <c:varyColors val="1"/>
        <c:ser>
          <c:idx val="0"/>
          <c:order val="0"/>
          <c:tx>
            <c:strRef>
              <c:f>'Figu-8'!$B$24</c:f>
              <c:strCache>
                <c:ptCount val="1"/>
                <c:pt idx="0">
                  <c:v>Normandie </c:v>
                </c:pt>
              </c:strCache>
            </c:strRef>
          </c:tx>
          <c:explosion val="2"/>
          <c:dPt>
            <c:idx val="0"/>
            <c:bubble3D val="0"/>
            <c:spPr>
              <a:solidFill>
                <a:schemeClr val="accent4"/>
              </a:solidFill>
              <a:ln w="19050">
                <a:solidFill>
                  <a:schemeClr val="lt1"/>
                </a:solidFill>
              </a:ln>
              <a:effectLst/>
            </c:spPr>
            <c:extLst>
              <c:ext xmlns:c16="http://schemas.microsoft.com/office/drawing/2014/chart" uri="{C3380CC4-5D6E-409C-BE32-E72D297353CC}">
                <c16:uniqueId val="{00000001-D845-41E0-AA08-EC711A64C773}"/>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D845-41E0-AA08-EC711A64C773}"/>
              </c:ext>
            </c:extLst>
          </c:dPt>
          <c:dPt>
            <c:idx val="2"/>
            <c:bubble3D val="0"/>
            <c:spPr>
              <a:solidFill>
                <a:srgbClr val="636363"/>
              </a:solidFill>
              <a:ln w="19050">
                <a:solidFill>
                  <a:schemeClr val="lt1"/>
                </a:solidFill>
              </a:ln>
              <a:effectLst/>
            </c:spPr>
            <c:extLst>
              <c:ext xmlns:c16="http://schemas.microsoft.com/office/drawing/2014/chart" uri="{C3380CC4-5D6E-409C-BE32-E72D297353CC}">
                <c16:uniqueId val="{00000005-D845-41E0-AA08-EC711A64C773}"/>
              </c:ext>
            </c:extLst>
          </c:dPt>
          <c:dPt>
            <c:idx val="3"/>
            <c:bubble3D val="0"/>
            <c:spPr>
              <a:solidFill>
                <a:schemeClr val="accent3"/>
              </a:solidFill>
              <a:ln w="19050">
                <a:solidFill>
                  <a:schemeClr val="lt1"/>
                </a:solidFill>
              </a:ln>
              <a:effectLst/>
            </c:spPr>
            <c:extLst>
              <c:ext xmlns:c16="http://schemas.microsoft.com/office/drawing/2014/chart" uri="{C3380CC4-5D6E-409C-BE32-E72D297353CC}">
                <c16:uniqueId val="{00000007-D845-41E0-AA08-EC711A64C773}"/>
              </c:ext>
            </c:extLst>
          </c:dPt>
          <c:dPt>
            <c:idx val="4"/>
            <c:bubble3D val="0"/>
            <c:spPr>
              <a:solidFill>
                <a:schemeClr val="accent2"/>
              </a:solidFill>
              <a:ln w="19050">
                <a:solidFill>
                  <a:schemeClr val="lt1"/>
                </a:solidFill>
              </a:ln>
              <a:effectLst/>
            </c:spPr>
            <c:extLst>
              <c:ext xmlns:c16="http://schemas.microsoft.com/office/drawing/2014/chart" uri="{C3380CC4-5D6E-409C-BE32-E72D297353CC}">
                <c16:uniqueId val="{00000009-D845-41E0-AA08-EC711A64C773}"/>
              </c:ext>
            </c:extLst>
          </c:dPt>
          <c:dLbls>
            <c:dLbl>
              <c:idx val="1"/>
              <c:layout>
                <c:manualLayout>
                  <c:x val="1.574803149606299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45-41E0-AA08-EC711A64C773}"/>
                </c:ext>
              </c:extLst>
            </c:dLbl>
            <c:dLbl>
              <c:idx val="2"/>
              <c:tx>
                <c:rich>
                  <a:bodyPr/>
                  <a:lstStyle/>
                  <a:p>
                    <a:fld id="{D001DBA8-F31B-40A6-A210-B720B04634B5}"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D845-41E0-AA08-EC711A64C773}"/>
                </c:ext>
              </c:extLst>
            </c:dLbl>
            <c:dLbl>
              <c:idx val="4"/>
              <c:tx>
                <c:rich>
                  <a:bodyPr/>
                  <a:lstStyle/>
                  <a:p>
                    <a:fld id="{5037497D-BE21-44BA-BD25-65F5D74024F8}"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D845-41E0-AA08-EC711A64C773}"/>
                </c:ext>
              </c:extLst>
            </c:dLbl>
            <c:numFmt formatCode="0\ %"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'Figu-8'!$C$23:$G$23</c:f>
              <c:strCache>
                <c:ptCount val="5"/>
                <c:pt idx="0">
                  <c:v>Travail à façon</c:v>
                </c:pt>
                <c:pt idx="1">
                  <c:v>Transformation</c:v>
                </c:pt>
                <c:pt idx="2">
                  <c:v>Autres</c:v>
                </c:pt>
                <c:pt idx="3">
                  <c:v>Tourisme</c:v>
                </c:pt>
                <c:pt idx="4">
                  <c:v>Energie</c:v>
                </c:pt>
              </c:strCache>
            </c:strRef>
          </c:cat>
          <c:val>
            <c:numRef>
              <c:f>'Figu-8'!$C$24:$G$24</c:f>
              <c:numCache>
                <c:formatCode>0%</c:formatCode>
                <c:ptCount val="5"/>
                <c:pt idx="0">
                  <c:v>0.36942399307059332</c:v>
                </c:pt>
                <c:pt idx="1">
                  <c:v>0.31</c:v>
                </c:pt>
                <c:pt idx="2">
                  <c:v>7.6656561281940233E-2</c:v>
                </c:pt>
                <c:pt idx="3">
                  <c:v>0.12299696838458207</c:v>
                </c:pt>
                <c:pt idx="4">
                  <c:v>0.115490111159232</c:v>
                </c:pt>
              </c:numCache>
            </c:numRef>
          </c:val>
          <c:extLst>
            <c:ext xmlns:c16="http://schemas.microsoft.com/office/drawing/2014/chart" uri="{C3380CC4-5D6E-409C-BE32-E72D297353CC}">
              <c16:uniqueId val="{00000000-DC39-431B-B1AA-8E22131995B4}"/>
            </c:ext>
          </c:extLst>
        </c:ser>
        <c:dLbls>
          <c:showLegendKey val="0"/>
          <c:showVal val="0"/>
          <c:showCatName val="0"/>
          <c:showSerName val="0"/>
          <c:showPercent val="0"/>
          <c:showBubbleSize val="0"/>
          <c:showLeaderLines val="1"/>
        </c:dLbls>
        <c:firstSliceAng val="0"/>
        <c:holeSize val="64"/>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Marianne" panose="02000000000000000000" pitchFamily="50" charset="0"/>
        </a:defRPr>
      </a:pPr>
      <a:endParaRPr lang="fr-FR"/>
    </a:p>
  </c:txPr>
  <c:printSettings>
    <c:headerFooter/>
    <c:pageMargins b="0.75" l="0.7" r="0.7" t="0.75" header="0.3" footer="0.3"/>
    <c:pageSetup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2"/>
          <c:order val="0"/>
          <c:tx>
            <c:strRef>
              <c:f>'Figu-12'!$B$36</c:f>
              <c:strCache>
                <c:ptCount val="1"/>
                <c:pt idx="0">
                  <c:v>Grandes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'Figu-12'!$C$35:$I$35</c15:sqref>
                  </c15:fullRef>
                </c:ext>
              </c:extLst>
              <c:f>'Figu-12'!$E$35:$I$35</c:f>
              <c:strCache>
                <c:ptCount val="5"/>
                <c:pt idx="0">
                  <c:v>Mise à disposition surfaces éolien</c:v>
                </c:pt>
                <c:pt idx="1">
                  <c:v>Mise à disposition de surfaces pour le solaire / photovoltaïque (2)</c:v>
                </c:pt>
                <c:pt idx="2">
                  <c:v>Valorisation de biomasse</c:v>
                </c:pt>
                <c:pt idx="3">
                  <c:v>Biogaz - Production individuelle/collective/centralisée </c:v>
                </c:pt>
                <c:pt idx="4">
                  <c:v>Vente d'énergie solaire /photovoltaïque (1)</c:v>
                </c:pt>
              </c:strCache>
            </c:strRef>
          </c:cat>
          <c:val>
            <c:numRef>
              <c:extLst>
                <c:ext xmlns:c15="http://schemas.microsoft.com/office/drawing/2012/chart" uri="{02D57815-91ED-43cb-92C2-25804820EDAC}">
                  <c15:fullRef>
                    <c15:sqref>'Figu-12'!$C$36:$I$36</c15:sqref>
                  </c15:fullRef>
                </c:ext>
              </c:extLst>
              <c:f>'Figu-12'!$E$36:$I$36</c:f>
              <c:numCache>
                <c:formatCode>General</c:formatCode>
                <c:ptCount val="5"/>
                <c:pt idx="0">
                  <c:v>21</c:v>
                </c:pt>
                <c:pt idx="1">
                  <c:v>39</c:v>
                </c:pt>
                <c:pt idx="2">
                  <c:v>40</c:v>
                </c:pt>
                <c:pt idx="3">
                  <c:v>99</c:v>
                </c:pt>
                <c:pt idx="4">
                  <c:v>310</c:v>
                </c:pt>
              </c:numCache>
            </c:numRef>
          </c:val>
          <c:extLst>
            <c:ext xmlns:c16="http://schemas.microsoft.com/office/drawing/2014/chart" uri="{C3380CC4-5D6E-409C-BE32-E72D297353CC}">
              <c16:uniqueId val="{00000000-BD10-45BD-9706-4B5A03D20F4E}"/>
            </c:ext>
          </c:extLst>
        </c:ser>
        <c:ser>
          <c:idx val="1"/>
          <c:order val="1"/>
          <c:tx>
            <c:strRef>
              <c:f>'Figu-12'!$B$37</c:f>
              <c:strCache>
                <c:ptCount val="1"/>
                <c:pt idx="0">
                  <c:v>Moyennes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'Figu-12'!$C$35:$I$35</c15:sqref>
                  </c15:fullRef>
                </c:ext>
              </c:extLst>
              <c:f>'Figu-12'!$E$35:$I$35</c:f>
              <c:strCache>
                <c:ptCount val="5"/>
                <c:pt idx="0">
                  <c:v>Mise à disposition surfaces éolien</c:v>
                </c:pt>
                <c:pt idx="1">
                  <c:v>Mise à disposition de surfaces pour le solaire / photovoltaïque (2)</c:v>
                </c:pt>
                <c:pt idx="2">
                  <c:v>Valorisation de biomasse</c:v>
                </c:pt>
                <c:pt idx="3">
                  <c:v>Biogaz - Production individuelle/collective/centralisée </c:v>
                </c:pt>
                <c:pt idx="4">
                  <c:v>Vente d'énergie solaire /photovoltaïque (1)</c:v>
                </c:pt>
              </c:strCache>
            </c:strRef>
          </c:cat>
          <c:val>
            <c:numRef>
              <c:extLst>
                <c:ext xmlns:c15="http://schemas.microsoft.com/office/drawing/2012/chart" uri="{02D57815-91ED-43cb-92C2-25804820EDAC}">
                  <c15:fullRef>
                    <c15:sqref>'Figu-12'!$C$37:$I$37</c15:sqref>
                  </c15:fullRef>
                </c:ext>
              </c:extLst>
              <c:f>'Figu-12'!$E$37:$I$37</c:f>
              <c:numCache>
                <c:formatCode>General</c:formatCode>
                <c:ptCount val="5"/>
                <c:pt idx="0">
                  <c:v>5</c:v>
                </c:pt>
                <c:pt idx="1">
                  <c:v>11</c:v>
                </c:pt>
                <c:pt idx="2">
                  <c:v>21</c:v>
                </c:pt>
                <c:pt idx="3">
                  <c:v>18</c:v>
                </c:pt>
                <c:pt idx="4">
                  <c:v>142</c:v>
                </c:pt>
              </c:numCache>
            </c:numRef>
          </c:val>
          <c:extLst>
            <c:ext xmlns:c16="http://schemas.microsoft.com/office/drawing/2014/chart" uri="{C3380CC4-5D6E-409C-BE32-E72D297353CC}">
              <c16:uniqueId val="{00000001-BD10-45BD-9706-4B5A03D20F4E}"/>
            </c:ext>
          </c:extLst>
        </c:ser>
        <c:ser>
          <c:idx val="0"/>
          <c:order val="2"/>
          <c:tx>
            <c:strRef>
              <c:f>'Figu-12'!$B$38</c:f>
              <c:strCache>
                <c:ptCount val="1"/>
                <c:pt idx="0">
                  <c:v>Micro et petites</c:v>
                </c:pt>
              </c:strCache>
            </c:strRef>
          </c:tx>
          <c:spPr>
            <a:solidFill>
              <a:schemeClr val="accent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BD10-45BD-9706-4B5A03D20F4E}"/>
                </c:ext>
              </c:extLst>
            </c:dLbl>
            <c:dLbl>
              <c:idx val="3"/>
              <c:delete val="1"/>
              <c:extLst>
                <c:ext xmlns:c15="http://schemas.microsoft.com/office/drawing/2012/chart" uri="{CE6537A1-D6FC-4f65-9D91-7224C49458BB}"/>
                <c:ext xmlns:c16="http://schemas.microsoft.com/office/drawing/2014/chart" uri="{C3380CC4-5D6E-409C-BE32-E72D297353CC}">
                  <c16:uniqueId val="{00000003-BD10-45BD-9706-4B5A03D20F4E}"/>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'Figu-12'!$C$35:$I$35</c15:sqref>
                  </c15:fullRef>
                </c:ext>
              </c:extLst>
              <c:f>'Figu-12'!$E$35:$I$35</c:f>
              <c:strCache>
                <c:ptCount val="5"/>
                <c:pt idx="0">
                  <c:v>Mise à disposition surfaces éolien</c:v>
                </c:pt>
                <c:pt idx="1">
                  <c:v>Mise à disposition de surfaces pour le solaire / photovoltaïque (2)</c:v>
                </c:pt>
                <c:pt idx="2">
                  <c:v>Valorisation de biomasse</c:v>
                </c:pt>
                <c:pt idx="3">
                  <c:v>Biogaz - Production individuelle/collective/centralisée </c:v>
                </c:pt>
                <c:pt idx="4">
                  <c:v>Vente d'énergie solaire /photovoltaïque (1)</c:v>
                </c:pt>
              </c:strCache>
            </c:strRef>
          </c:cat>
          <c:val>
            <c:numRef>
              <c:extLst>
                <c:ext xmlns:c15="http://schemas.microsoft.com/office/drawing/2012/chart" uri="{02D57815-91ED-43cb-92C2-25804820EDAC}">
                  <c15:fullRef>
                    <c15:sqref>'Figu-12'!$C$38:$I$38</c15:sqref>
                  </c15:fullRef>
                </c:ext>
              </c:extLst>
              <c:f>'Figu-12'!$E$38:$I$38</c:f>
              <c:numCache>
                <c:formatCode>General</c:formatCode>
                <c:ptCount val="5"/>
                <c:pt idx="0">
                  <c:v>0</c:v>
                </c:pt>
                <c:pt idx="1">
                  <c:v>6</c:v>
                </c:pt>
                <c:pt idx="2">
                  <c:v>9</c:v>
                </c:pt>
                <c:pt idx="3">
                  <c:v>0</c:v>
                </c:pt>
                <c:pt idx="4">
                  <c:v>68</c:v>
                </c:pt>
              </c:numCache>
            </c:numRef>
          </c:val>
          <c:extLst>
            <c:ext xmlns:c16="http://schemas.microsoft.com/office/drawing/2014/chart" uri="{C3380CC4-5D6E-409C-BE32-E72D297353CC}">
              <c16:uniqueId val="{00000004-BD10-45BD-9706-4B5A03D20F4E}"/>
            </c:ext>
          </c:extLst>
        </c:ser>
        <c:dLbls>
          <c:showLegendKey val="0"/>
          <c:showVal val="0"/>
          <c:showCatName val="0"/>
          <c:showSerName val="0"/>
          <c:showPercent val="0"/>
          <c:showBubbleSize val="0"/>
        </c:dLbls>
        <c:gapWidth val="30"/>
        <c:axId val="773451040"/>
        <c:axId val="773449400"/>
      </c:barChart>
      <c:catAx>
        <c:axId val="773451040"/>
        <c:scaling>
          <c:orientation val="minMax"/>
        </c:scaling>
        <c:delete val="0"/>
        <c:axPos val="l"/>
        <c:majorGridlines>
          <c:spPr>
            <a:ln w="9525" cap="flat" cmpd="sng" algn="ctr">
              <a:solidFill>
                <a:srgbClr val="D9D9D9"/>
              </a:solidFill>
              <a:round/>
            </a:ln>
            <a:effectLst/>
          </c:spPr>
        </c:majorGridlines>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arianne" panose="02000000000000000000" pitchFamily="50" charset="0"/>
                <a:ea typeface="+mn-ea"/>
                <a:cs typeface="+mn-cs"/>
              </a:defRPr>
            </a:pPr>
            <a:endParaRPr lang="fr-FR"/>
          </a:p>
        </c:txPr>
        <c:crossAx val="773449400"/>
        <c:crosses val="autoZero"/>
        <c:auto val="1"/>
        <c:lblAlgn val="ctr"/>
        <c:lblOffset val="100"/>
        <c:noMultiLvlLbl val="0"/>
      </c:catAx>
      <c:valAx>
        <c:axId val="773449400"/>
        <c:scaling>
          <c:orientation val="minMax"/>
        </c:scaling>
        <c:delete val="0"/>
        <c:axPos val="b"/>
        <c:majorGridlines>
          <c:spPr>
            <a:ln w="9525" cap="flat" cmpd="sng" algn="ctr">
              <a:noFill/>
              <a:round/>
            </a:ln>
            <a:effectLst/>
          </c:spPr>
        </c:majorGridlines>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arianne" panose="02000000000000000000" pitchFamily="50" charset="0"/>
                <a:ea typeface="+mn-ea"/>
                <a:cs typeface="+mn-cs"/>
              </a:defRPr>
            </a:pPr>
            <a:endParaRPr lang="fr-FR"/>
          </a:p>
        </c:txPr>
        <c:crossAx val="773451040"/>
        <c:crosses val="autoZero"/>
        <c:crossBetween val="between"/>
      </c:valAx>
      <c:spPr>
        <a:noFill/>
        <a:ln>
          <a:noFill/>
        </a:ln>
        <a:effectLst/>
      </c:spPr>
    </c:plotArea>
    <c:legend>
      <c:legendPos val="b"/>
      <c:layout>
        <c:manualLayout>
          <c:xMode val="edge"/>
          <c:yMode val="edge"/>
          <c:x val="0.50792823699116429"/>
          <c:y val="0.90932073069930042"/>
          <c:w val="0.42416071312870213"/>
          <c:h val="6.632356249586449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000">
          <a:solidFill>
            <a:schemeClr val="tx1"/>
          </a:solidFill>
          <a:latin typeface="Marianne" panose="02000000000000000000" pitchFamily="50" charset="0"/>
        </a:defRPr>
      </a:pPr>
      <a:endParaRPr lang="fr-FR"/>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035504652827484"/>
          <c:y val="0.1735748031496063"/>
          <c:w val="0.52387160979877512"/>
          <c:h val="0.70044114959167714"/>
        </c:manualLayout>
      </c:layout>
      <c:doughnutChart>
        <c:varyColors val="1"/>
        <c:ser>
          <c:idx val="1"/>
          <c:order val="1"/>
          <c:tx>
            <c:strRef>
              <c:f>'Figu-8'!$B$25</c:f>
              <c:strCache>
                <c:ptCount val="1"/>
                <c:pt idx="0">
                  <c:v>France</c:v>
                </c:pt>
              </c:strCache>
            </c:strRef>
          </c:tx>
          <c:spPr>
            <a:solidFill>
              <a:schemeClr val="accent1"/>
            </a:solidFill>
          </c:spPr>
          <c:explosion val="2"/>
          <c:dPt>
            <c:idx val="0"/>
            <c:bubble3D val="0"/>
            <c:spPr>
              <a:solidFill>
                <a:schemeClr val="accent4"/>
              </a:solidFill>
              <a:ln w="19050">
                <a:solidFill>
                  <a:schemeClr val="lt1"/>
                </a:solidFill>
              </a:ln>
              <a:effectLst/>
            </c:spPr>
            <c:extLst>
              <c:ext xmlns:c16="http://schemas.microsoft.com/office/drawing/2014/chart" uri="{C3380CC4-5D6E-409C-BE32-E72D297353CC}">
                <c16:uniqueId val="{00000001-51FF-4880-9C86-AC5D02E92600}"/>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03-51FF-4880-9C86-AC5D02E92600}"/>
              </c:ext>
            </c:extLst>
          </c:dPt>
          <c:dPt>
            <c:idx val="2"/>
            <c:bubble3D val="0"/>
            <c:spPr>
              <a:solidFill>
                <a:srgbClr val="636363"/>
              </a:solidFill>
              <a:ln w="19050">
                <a:solidFill>
                  <a:schemeClr val="lt1"/>
                </a:solidFill>
              </a:ln>
              <a:effectLst/>
            </c:spPr>
            <c:extLst>
              <c:ext xmlns:c16="http://schemas.microsoft.com/office/drawing/2014/chart" uri="{C3380CC4-5D6E-409C-BE32-E72D297353CC}">
                <c16:uniqueId val="{00000005-51FF-4880-9C86-AC5D02E92600}"/>
              </c:ext>
            </c:extLst>
          </c:dPt>
          <c:dPt>
            <c:idx val="3"/>
            <c:bubble3D val="0"/>
            <c:spPr>
              <a:solidFill>
                <a:schemeClr val="accent3"/>
              </a:solidFill>
              <a:ln w="19050">
                <a:solidFill>
                  <a:schemeClr val="lt1"/>
                </a:solidFill>
              </a:ln>
              <a:effectLst/>
            </c:spPr>
            <c:extLst>
              <c:ext xmlns:c16="http://schemas.microsoft.com/office/drawing/2014/chart" uri="{C3380CC4-5D6E-409C-BE32-E72D297353CC}">
                <c16:uniqueId val="{00000007-51FF-4880-9C86-AC5D02E92600}"/>
              </c:ext>
            </c:extLst>
          </c:dPt>
          <c:dPt>
            <c:idx val="4"/>
            <c:bubble3D val="0"/>
            <c:spPr>
              <a:solidFill>
                <a:schemeClr val="accent2"/>
              </a:solidFill>
              <a:ln w="19050">
                <a:solidFill>
                  <a:schemeClr val="lt1"/>
                </a:solidFill>
              </a:ln>
              <a:effectLst/>
            </c:spPr>
            <c:extLst>
              <c:ext xmlns:c16="http://schemas.microsoft.com/office/drawing/2014/chart" uri="{C3380CC4-5D6E-409C-BE32-E72D297353CC}">
                <c16:uniqueId val="{00000009-51FF-4880-9C86-AC5D02E92600}"/>
              </c:ext>
            </c:extLst>
          </c:dPt>
          <c:dLbls>
            <c:dLbl>
              <c:idx val="2"/>
              <c:tx>
                <c:rich>
                  <a:bodyPr/>
                  <a:lstStyle/>
                  <a:p>
                    <a:fld id="{253572D5-AA5F-4EB5-8633-1316208120B1}"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1FF-4880-9C86-AC5D02E92600}"/>
                </c:ext>
              </c:extLst>
            </c:dLbl>
            <c:dLbl>
              <c:idx val="4"/>
              <c:tx>
                <c:rich>
                  <a:bodyPr/>
                  <a:lstStyle/>
                  <a:p>
                    <a:fld id="{54000567-AED0-44F1-AC6F-03E967311608}"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51FF-4880-9C86-AC5D02E92600}"/>
                </c:ext>
              </c:extLst>
            </c:dLbl>
            <c:numFmt formatCode="0\ %"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'Figu-8'!$C$23:$G$23</c:f>
              <c:strCache>
                <c:ptCount val="5"/>
                <c:pt idx="0">
                  <c:v>Travail à façon</c:v>
                </c:pt>
                <c:pt idx="1">
                  <c:v>Transformation</c:v>
                </c:pt>
                <c:pt idx="2">
                  <c:v>Autres</c:v>
                </c:pt>
                <c:pt idx="3">
                  <c:v>Tourisme</c:v>
                </c:pt>
                <c:pt idx="4">
                  <c:v>Energie</c:v>
                </c:pt>
              </c:strCache>
            </c:strRef>
          </c:cat>
          <c:val>
            <c:numRef>
              <c:f>'Figu-8'!$C$25:$G$25</c:f>
              <c:numCache>
                <c:formatCode>0%</c:formatCode>
                <c:ptCount val="5"/>
                <c:pt idx="0">
                  <c:v>0.24</c:v>
                </c:pt>
                <c:pt idx="1">
                  <c:v>0.47953955729718278</c:v>
                </c:pt>
                <c:pt idx="2">
                  <c:v>7.7664954458801103E-2</c:v>
                </c:pt>
                <c:pt idx="3">
                  <c:v>9.7059680152510056E-2</c:v>
                </c:pt>
                <c:pt idx="4">
                  <c:v>0.10055470239356068</c:v>
                </c:pt>
              </c:numCache>
            </c:numRef>
          </c:val>
          <c:extLst>
            <c:ext xmlns:c16="http://schemas.microsoft.com/office/drawing/2014/chart" uri="{C3380CC4-5D6E-409C-BE32-E72D297353CC}">
              <c16:uniqueId val="{0000000A-0BDD-4A45-9EE3-897104FEF3B5}"/>
            </c:ext>
          </c:extLst>
        </c:ser>
        <c:dLbls>
          <c:showLegendKey val="0"/>
          <c:showVal val="0"/>
          <c:showCatName val="0"/>
          <c:showSerName val="0"/>
          <c:showPercent val="0"/>
          <c:showBubbleSize val="0"/>
          <c:showLeaderLines val="1"/>
        </c:dLbls>
        <c:firstSliceAng val="0"/>
        <c:holeSize val="64"/>
        <c:extLst>
          <c:ext xmlns:c15="http://schemas.microsoft.com/office/drawing/2012/chart" uri="{02D57815-91ED-43cb-92C2-25804820EDAC}">
            <c15:filteredPieSeries>
              <c15:ser>
                <c:idx val="0"/>
                <c:order val="0"/>
                <c:tx>
                  <c:strRef>
                    <c:extLst>
                      <c:ext uri="{02D57815-91ED-43cb-92C2-25804820EDAC}">
                        <c15:formulaRef>
                          <c15:sqref>'Figu-8'!$B$24</c15:sqref>
                        </c15:formulaRef>
                      </c:ext>
                    </c:extLst>
                    <c:strCache>
                      <c:ptCount val="1"/>
                      <c:pt idx="0">
                        <c:v>Normandie </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D755-4B52-A13A-4360CEDF46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6FA-4BCB-9080-27AF1FAC21F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6FA-4BCB-9080-27AF1FAC21F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6FA-4BCB-9080-27AF1FAC21F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6FA-4BCB-9080-27AF1FAC21F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'Figu-8'!$C$23:$G$23</c15:sqref>
                        </c15:formulaRef>
                      </c:ext>
                    </c:extLst>
                    <c:strCache>
                      <c:ptCount val="5"/>
                      <c:pt idx="0">
                        <c:v>Travail à façon</c:v>
                      </c:pt>
                      <c:pt idx="1">
                        <c:v>Transformation</c:v>
                      </c:pt>
                      <c:pt idx="2">
                        <c:v>Autres</c:v>
                      </c:pt>
                      <c:pt idx="3">
                        <c:v>Tourisme</c:v>
                      </c:pt>
                      <c:pt idx="4">
                        <c:v>Energie</c:v>
                      </c:pt>
                    </c:strCache>
                  </c:strRef>
                </c:cat>
                <c:val>
                  <c:numRef>
                    <c:extLst>
                      <c:ext uri="{02D57815-91ED-43cb-92C2-25804820EDAC}">
                        <c15:formulaRef>
                          <c15:sqref>'Figu-8'!$C$24:$G$24</c15:sqref>
                        </c15:formulaRef>
                      </c:ext>
                    </c:extLst>
                    <c:numCache>
                      <c:formatCode>0%</c:formatCode>
                      <c:ptCount val="5"/>
                      <c:pt idx="0">
                        <c:v>0.36942399307059332</c:v>
                      </c:pt>
                      <c:pt idx="1">
                        <c:v>0.31</c:v>
                      </c:pt>
                      <c:pt idx="2">
                        <c:v>7.6656561281940233E-2</c:v>
                      </c:pt>
                      <c:pt idx="3">
                        <c:v>0.12299696838458207</c:v>
                      </c:pt>
                      <c:pt idx="4">
                        <c:v>0.115490111159232</c:v>
                      </c:pt>
                    </c:numCache>
                  </c:numRef>
                </c:val>
                <c:extLst>
                  <c:ext xmlns:c16="http://schemas.microsoft.com/office/drawing/2014/chart" uri="{C3380CC4-5D6E-409C-BE32-E72D297353CC}">
                    <c16:uniqueId val="{00000000-D755-4B52-A13A-4360CEDF4631}"/>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Marianne" panose="02000000000000000000" pitchFamily="50" charset="0"/>
        </a:defRPr>
      </a:pPr>
      <a:endParaRPr lang="fr-FR"/>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891426984197006"/>
          <c:y val="0.12296560693551083"/>
          <c:w val="0.45568332149676732"/>
          <c:h val="0.7117069520137953"/>
        </c:manualLayout>
      </c:layout>
      <c:pieChart>
        <c:varyColors val="1"/>
        <c:ser>
          <c:idx val="0"/>
          <c:order val="0"/>
          <c:explosion val="1"/>
          <c:dPt>
            <c:idx val="0"/>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5396-4782-A1D1-C07BBDC0F6A2}"/>
              </c:ext>
            </c:extLst>
          </c:dPt>
          <c:dPt>
            <c:idx val="1"/>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5396-4782-A1D1-C07BBDC0F6A2}"/>
              </c:ext>
            </c:extLst>
          </c:dPt>
          <c:dPt>
            <c:idx val="2"/>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5396-4782-A1D1-C07BBDC0F6A2}"/>
              </c:ext>
            </c:extLst>
          </c:dPt>
          <c:dPt>
            <c:idx val="3"/>
            <c:bubble3D val="0"/>
            <c:spPr>
              <a:solidFill>
                <a:schemeClr val="accent2">
                  <a:lumMod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5396-4782-A1D1-C07BBDC0F6A2}"/>
              </c:ext>
            </c:extLst>
          </c:dPt>
          <c:dLbls>
            <c:dLbl>
              <c:idx val="0"/>
              <c:layout>
                <c:manualLayout>
                  <c:x val="-0.10694914240548431"/>
                  <c:y val="0.17947658642277228"/>
                </c:manualLayout>
              </c:layout>
              <c:tx>
                <c:rich>
                  <a:bodyPr/>
                  <a:lstStyle/>
                  <a:p>
                    <a:fld id="{0C6068CF-F86D-42DB-A877-ADDC57FC756C}" type="PERCENTAGE">
                      <a:rPr lang="en-US">
                        <a:solidFill>
                          <a:schemeClr val="bg1"/>
                        </a:solidFill>
                      </a:rPr>
                      <a:pPr/>
                      <a:t>[POURCENTAGE]</a:t>
                    </a:fld>
                    <a:endParaRPr lang="fr-FR"/>
                  </a:p>
                </c:rich>
              </c:tx>
              <c:dLblPos val="bestFit"/>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396-4782-A1D1-C07BBDC0F6A2}"/>
                </c:ext>
              </c:extLst>
            </c:dLbl>
            <c:dLbl>
              <c:idx val="1"/>
              <c:layout>
                <c:manualLayout>
                  <c:x val="-0.12714424783868605"/>
                  <c:y val="-6.529488786951534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396-4782-A1D1-C07BBDC0F6A2}"/>
                </c:ext>
              </c:extLst>
            </c:dLbl>
            <c:dLbl>
              <c:idx val="2"/>
              <c:layout>
                <c:manualLayout>
                  <c:x val="4.8654476253314483E-2"/>
                  <c:y val="-0.2113708928063721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396-4782-A1D1-C07BBDC0F6A2}"/>
                </c:ext>
              </c:extLst>
            </c:dLbl>
            <c:dLbl>
              <c:idx val="3"/>
              <c:layout>
                <c:manualLayout>
                  <c:x val="0.13918249752879355"/>
                  <c:y val="8.9056506966828722E-2"/>
                </c:manualLayout>
              </c:layout>
              <c:tx>
                <c:rich>
                  <a:bodyPr/>
                  <a:lstStyle/>
                  <a:p>
                    <a:fld id="{D1472DF7-21FB-46D4-BBD4-7302C604CF0A}" type="PERCENTAGE">
                      <a:rPr lang="en-US">
                        <a:solidFill>
                          <a:schemeClr val="bg1"/>
                        </a:solidFill>
                      </a:rPr>
                      <a:pPr/>
                      <a:t>[POURCENTAGE]</a:t>
                    </a:fld>
                    <a:endParaRPr lang="fr-FR"/>
                  </a:p>
                </c:rich>
              </c:tx>
              <c:dLblPos val="bestFit"/>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396-4782-A1D1-C07BBDC0F6A2}"/>
                </c:ext>
              </c:extLst>
            </c:dLbl>
            <c:numFmt formatCode="0\ %" sourceLinked="0"/>
            <c:spPr>
              <a:noFill/>
              <a:ln>
                <a:noFill/>
              </a:ln>
              <a:effectLst/>
            </c:spPr>
            <c:txPr>
              <a:bodyPr rot="0" spcFirstLastPara="1" vertOverflow="ellipsis" vert="horz" wrap="square" anchor="ctr" anchorCtr="1"/>
              <a:lstStyle/>
              <a:p>
                <a:pPr>
                  <a:defRPr sz="1200" b="1" i="0" u="none" strike="noStrike" kern="1200" baseline="0">
                    <a:solidFill>
                      <a:schemeClr val="dk1"/>
                    </a:solidFill>
                    <a:latin typeface="Marianne" panose="02000000000000000000" pitchFamily="50" charset="0"/>
                    <a:ea typeface="+mn-ea"/>
                    <a:cs typeface="+mn-cs"/>
                  </a:defRPr>
                </a:pPr>
                <a:endParaRPr lang="fr-FR"/>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[1]Graphiques!$B$8:$E$8</c:f>
              <c:strCache>
                <c:ptCount val="4"/>
                <c:pt idx="0">
                  <c:v>Micro</c:v>
                </c:pt>
                <c:pt idx="1">
                  <c:v>Petite </c:v>
                </c:pt>
                <c:pt idx="2">
                  <c:v>Moyenne</c:v>
                </c:pt>
                <c:pt idx="3">
                  <c:v>Grande</c:v>
                </c:pt>
              </c:strCache>
            </c:strRef>
          </c:cat>
          <c:val>
            <c:numRef>
              <c:f>[1]Graphiques!$B$9:$E$9</c:f>
              <c:numCache>
                <c:formatCode>General</c:formatCode>
                <c:ptCount val="4"/>
                <c:pt idx="0">
                  <c:v>1041</c:v>
                </c:pt>
                <c:pt idx="1">
                  <c:v>1078</c:v>
                </c:pt>
                <c:pt idx="2">
                  <c:v>1419</c:v>
                </c:pt>
                <c:pt idx="3">
                  <c:v>1717</c:v>
                </c:pt>
              </c:numCache>
            </c:numRef>
          </c:val>
          <c:extLst>
            <c:ext xmlns:c16="http://schemas.microsoft.com/office/drawing/2014/chart" uri="{C3380CC4-5D6E-409C-BE32-E72D297353CC}">
              <c16:uniqueId val="{00000008-5396-4782-A1D1-C07BBDC0F6A2}"/>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15499455715579263"/>
          <c:y val="0.93175683256844011"/>
          <c:w val="0.7896610545708993"/>
          <c:h val="6.8243167431559934E-2"/>
        </c:manualLayout>
      </c:layout>
      <c:overlay val="0"/>
      <c:spPr>
        <a:solidFill>
          <a:schemeClr val="lt1">
            <a:alpha val="78000"/>
          </a:schemeClr>
        </a:solidFill>
        <a:ln>
          <a:noFill/>
        </a:ln>
        <a:effectLst/>
      </c:spPr>
      <c:txPr>
        <a:bodyPr rot="0" spcFirstLastPara="1" vertOverflow="ellipsis" vert="horz" wrap="square" anchor="ctr" anchorCtr="1"/>
        <a:lstStyle/>
        <a:p>
          <a:pPr>
            <a:defRPr sz="1400" b="0" i="0" u="none" strike="noStrike" kern="1200" baseline="0">
              <a:solidFill>
                <a:schemeClr val="dk1"/>
              </a:solidFill>
              <a:latin typeface="Marianne" panose="02000000000000000000" pitchFamily="50" charset="0"/>
              <a:ea typeface="+mn-ea"/>
              <a:cs typeface="+mn-cs"/>
            </a:defRPr>
          </a:pPr>
          <a:endParaRPr lang="fr-FR"/>
        </a:p>
      </c:txPr>
    </c:legend>
    <c:plotVisOnly val="1"/>
    <c:dispBlanksAs val="gap"/>
    <c:showDLblsOverMax val="0"/>
  </c:chart>
  <c:spPr>
    <a:solidFill>
      <a:sysClr val="window" lastClr="FFFFFF"/>
    </a:solidFill>
    <a:ln w="9525" cap="flat" cmpd="sng" algn="ctr">
      <a:noFill/>
      <a:prstDash val="solid"/>
      <a:miter lim="800000"/>
    </a:ln>
    <a:effectLst/>
  </c:spPr>
  <c:txPr>
    <a:bodyPr/>
    <a:lstStyle/>
    <a:p>
      <a:pPr>
        <a:defRPr>
          <a:solidFill>
            <a:schemeClr val="dk1"/>
          </a:solidFill>
          <a:latin typeface="+mn-lt"/>
          <a:ea typeface="+mn-ea"/>
          <a:cs typeface="+mn-cs"/>
        </a:defRPr>
      </a:pPr>
      <a:endParaRPr lang="fr-F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1"/>
          <c:tx>
            <c:strRef>
              <c:f>'Figu-3'!$J$26</c:f>
              <c:strCache>
                <c:ptCount val="1"/>
                <c:pt idx="0">
                  <c:v>Normandie en %</c:v>
                </c:pt>
              </c:strCache>
            </c:strRef>
          </c:tx>
          <c:explosion val="2"/>
          <c:dPt>
            <c:idx val="0"/>
            <c:bubble3D val="0"/>
            <c:spPr>
              <a:solidFill>
                <a:srgbClr val="ED7D31"/>
              </a:solidFill>
              <a:ln w="19050">
                <a:solidFill>
                  <a:schemeClr val="lt1"/>
                </a:solidFill>
              </a:ln>
              <a:effectLst/>
            </c:spPr>
            <c:extLst>
              <c:ext xmlns:c16="http://schemas.microsoft.com/office/drawing/2014/chart" uri="{C3380CC4-5D6E-409C-BE32-E72D297353CC}">
                <c16:uniqueId val="{0000000B-D0EE-47EC-93EB-A39F04EA7622}"/>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9-D0EE-47EC-93EB-A39F04EA7622}"/>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A-D0EE-47EC-93EB-A39F04EA7622}"/>
              </c:ext>
            </c:extLst>
          </c:dPt>
          <c:dPt>
            <c:idx val="3"/>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0C-D0EE-47EC-93EB-A39F04EA7622}"/>
              </c:ext>
            </c:extLst>
          </c:dPt>
          <c:dLbls>
            <c:dLbl>
              <c:idx val="0"/>
              <c:layout>
                <c:manualLayout>
                  <c:x val="-0.14107940731192375"/>
                  <c:y val="8.850069440090079E-2"/>
                </c:manualLayout>
              </c:layout>
              <c:tx>
                <c:rich>
                  <a:bodyPr/>
                  <a:lstStyle/>
                  <a:p>
                    <a:fld id="{487A2AD7-F43D-48AE-A2CC-9118311E48BD}"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D0EE-47EC-93EB-A39F04EA7622}"/>
                </c:ext>
              </c:extLst>
            </c:dLbl>
            <c:dLbl>
              <c:idx val="1"/>
              <c:layout>
                <c:manualLayout>
                  <c:x val="-8.4611454958818166E-2"/>
                  <c:y val="-0.17090053324119125"/>
                </c:manualLayout>
              </c:layout>
              <c:tx>
                <c:rich>
                  <a:bodyPr/>
                  <a:lstStyle/>
                  <a:p>
                    <a:fld id="{856018BC-F767-43F6-950A-0F923CB8B248}" type="VALUE">
                      <a:rPr lang="en-US" sz="1250"/>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D0EE-47EC-93EB-A39F04EA7622}"/>
                </c:ext>
              </c:extLst>
            </c:dLbl>
            <c:dLbl>
              <c:idx val="2"/>
              <c:layout>
                <c:manualLayout>
                  <c:x val="0.11365508432892669"/>
                  <c:y val="-0.1382878381785751"/>
                </c:manualLayout>
              </c:layout>
              <c:tx>
                <c:rich>
                  <a:bodyPr/>
                  <a:lstStyle/>
                  <a:p>
                    <a:fld id="{B9619F6C-A45E-4EC6-AFA6-C07F8C08824D}" type="VALUE">
                      <a:rPr lang="en-US" sz="1250"/>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D0EE-47EC-93EB-A39F04EA7622}"/>
                </c:ext>
              </c:extLst>
            </c:dLbl>
            <c:dLbl>
              <c:idx val="3"/>
              <c:layout>
                <c:manualLayout>
                  <c:x val="0.1196598009378648"/>
                  <c:y val="0.15290641130145802"/>
                </c:manualLayout>
              </c:layout>
              <c:tx>
                <c:rich>
                  <a:bodyPr/>
                  <a:lstStyle/>
                  <a:p>
                    <a:fld id="{FDC761A4-915E-4CEB-A261-EE5F56AEAC8F}"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D0EE-47EC-93EB-A39F04EA762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'Figu-3'!$K$24:$N$24</c:f>
              <c:strCache>
                <c:ptCount val="4"/>
                <c:pt idx="0">
                  <c:v>Micro</c:v>
                </c:pt>
                <c:pt idx="1">
                  <c:v>Petite </c:v>
                </c:pt>
                <c:pt idx="2">
                  <c:v>Moyenne</c:v>
                </c:pt>
                <c:pt idx="3">
                  <c:v>Grande</c:v>
                </c:pt>
              </c:strCache>
            </c:strRef>
          </c:cat>
          <c:val>
            <c:numRef>
              <c:f>'Figu-3'!$K$26:$N$26</c:f>
              <c:numCache>
                <c:formatCode>0%</c:formatCode>
                <c:ptCount val="4"/>
                <c:pt idx="0">
                  <c:v>0.33357223689173898</c:v>
                </c:pt>
                <c:pt idx="1">
                  <c:v>0.18645794039984911</c:v>
                </c:pt>
                <c:pt idx="2">
                  <c:v>0.23462844209732175</c:v>
                </c:pt>
                <c:pt idx="3">
                  <c:v>0.24534138061109015</c:v>
                </c:pt>
              </c:numCache>
            </c:numRef>
          </c:val>
          <c:extLst>
            <c:ext xmlns:c16="http://schemas.microsoft.com/office/drawing/2014/chart" uri="{C3380CC4-5D6E-409C-BE32-E72D297353CC}">
              <c16:uniqueId val="{00000008-D0EE-47EC-93EB-A39F04EA7622}"/>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'Figu-3'!$J$25</c15:sqref>
                        </c15:formulaRef>
                      </c:ext>
                    </c:extLst>
                    <c:strCache>
                      <c:ptCount val="1"/>
                      <c:pt idx="0">
                        <c:v>Normandie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0EE-47EC-93EB-A39F04EA762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0EE-47EC-93EB-A39F04EA76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0EE-47EC-93EB-A39F04EA762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0EE-47EC-93EB-A39F04EA762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'Figu-3'!$K$24:$N$24</c15:sqref>
                        </c15:formulaRef>
                      </c:ext>
                    </c:extLst>
                    <c:strCache>
                      <c:ptCount val="4"/>
                      <c:pt idx="0">
                        <c:v>Micro</c:v>
                      </c:pt>
                      <c:pt idx="1">
                        <c:v>Petite </c:v>
                      </c:pt>
                      <c:pt idx="2">
                        <c:v>Moyenne</c:v>
                      </c:pt>
                      <c:pt idx="3">
                        <c:v>Grande</c:v>
                      </c:pt>
                    </c:strCache>
                  </c:strRef>
                </c:cat>
                <c:val>
                  <c:numRef>
                    <c:extLst>
                      <c:ext uri="{02D57815-91ED-43cb-92C2-25804820EDAC}">
                        <c15:formulaRef>
                          <c15:sqref>'Figu-3'!$K$25:$N$25</c15:sqref>
                        </c15:formulaRef>
                      </c:ext>
                    </c:extLst>
                    <c:numCache>
                      <c:formatCode>#,##0</c:formatCode>
                      <c:ptCount val="4"/>
                      <c:pt idx="0">
                        <c:v>8843</c:v>
                      </c:pt>
                      <c:pt idx="1">
                        <c:v>4943</c:v>
                      </c:pt>
                      <c:pt idx="2">
                        <c:v>6220</c:v>
                      </c:pt>
                      <c:pt idx="3">
                        <c:v>6504</c:v>
                      </c:pt>
                    </c:numCache>
                  </c:numRef>
                </c:val>
                <c:extLst>
                  <c:ext xmlns:c16="http://schemas.microsoft.com/office/drawing/2014/chart" uri="{C3380CC4-5D6E-409C-BE32-E72D297353CC}">
                    <c16:uniqueId val="{00000000-59F4-4BE3-A71D-4D9AF30A7954}"/>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87548047688356E-2"/>
          <c:y val="0.12398900374420022"/>
          <c:w val="0.87316053448493935"/>
          <c:h val="0.71761664862982188"/>
        </c:manualLayout>
      </c:layout>
      <c:barChart>
        <c:barDir val="col"/>
        <c:grouping val="percentStacked"/>
        <c:varyColors val="0"/>
        <c:ser>
          <c:idx val="0"/>
          <c:order val="0"/>
          <c:tx>
            <c:strRef>
              <c:f>'Figu-4'!$B$34</c:f>
              <c:strCache>
                <c:ptCount val="1"/>
                <c:pt idx="0">
                  <c:v> Moins de 10%</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'Figu-4'!$C$33:$F$33</c:f>
              <c:strCache>
                <c:ptCount val="4"/>
                <c:pt idx="0">
                  <c:v>Micros</c:v>
                </c:pt>
                <c:pt idx="1">
                  <c:v>Petites</c:v>
                </c:pt>
                <c:pt idx="2">
                  <c:v>Moyennes</c:v>
                </c:pt>
                <c:pt idx="3">
                  <c:v>Grandes</c:v>
                </c:pt>
              </c:strCache>
            </c:strRef>
          </c:cat>
          <c:val>
            <c:numRef>
              <c:f>'Figu-4'!$C$34:$F$34</c:f>
              <c:numCache>
                <c:formatCode>0</c:formatCode>
                <c:ptCount val="4"/>
                <c:pt idx="0">
                  <c:v>230</c:v>
                </c:pt>
                <c:pt idx="1">
                  <c:v>273</c:v>
                </c:pt>
                <c:pt idx="2">
                  <c:v>767</c:v>
                </c:pt>
                <c:pt idx="3">
                  <c:v>1138</c:v>
                </c:pt>
              </c:numCache>
            </c:numRef>
          </c:val>
          <c:extLst>
            <c:ext xmlns:c16="http://schemas.microsoft.com/office/drawing/2014/chart" uri="{C3380CC4-5D6E-409C-BE32-E72D297353CC}">
              <c16:uniqueId val="{00000000-382B-4E16-A7EE-43121857D937}"/>
            </c:ext>
          </c:extLst>
        </c:ser>
        <c:ser>
          <c:idx val="1"/>
          <c:order val="1"/>
          <c:tx>
            <c:strRef>
              <c:f>'Figu-4'!$B$35</c:f>
              <c:strCache>
                <c:ptCount val="1"/>
                <c:pt idx="0">
                  <c:v> De 10 à 50%</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'Figu-4'!$C$33:$F$33</c:f>
              <c:strCache>
                <c:ptCount val="4"/>
                <c:pt idx="0">
                  <c:v>Micros</c:v>
                </c:pt>
                <c:pt idx="1">
                  <c:v>Petites</c:v>
                </c:pt>
                <c:pt idx="2">
                  <c:v>Moyennes</c:v>
                </c:pt>
                <c:pt idx="3">
                  <c:v>Grandes</c:v>
                </c:pt>
              </c:strCache>
            </c:strRef>
          </c:cat>
          <c:val>
            <c:numRef>
              <c:f>'Figu-4'!$C$35:$F$35</c:f>
              <c:numCache>
                <c:formatCode>0</c:formatCode>
                <c:ptCount val="4"/>
                <c:pt idx="0">
                  <c:v>201</c:v>
                </c:pt>
                <c:pt idx="1">
                  <c:v>127</c:v>
                </c:pt>
                <c:pt idx="2">
                  <c:v>245</c:v>
                </c:pt>
                <c:pt idx="3">
                  <c:v>413</c:v>
                </c:pt>
              </c:numCache>
            </c:numRef>
          </c:val>
          <c:extLst>
            <c:ext xmlns:c16="http://schemas.microsoft.com/office/drawing/2014/chart" uri="{C3380CC4-5D6E-409C-BE32-E72D297353CC}">
              <c16:uniqueId val="{00000001-382B-4E16-A7EE-43121857D937}"/>
            </c:ext>
          </c:extLst>
        </c:ser>
        <c:ser>
          <c:idx val="2"/>
          <c:order val="2"/>
          <c:tx>
            <c:strRef>
              <c:f>'Figu-4'!$B$36</c:f>
              <c:strCache>
                <c:ptCount val="1"/>
                <c:pt idx="0">
                  <c:v> Environ 50%</c:v>
                </c:pt>
              </c:strCache>
            </c:strRef>
          </c:tx>
          <c:spPr>
            <a:solidFill>
              <a:schemeClr val="accent3"/>
            </a:solidFill>
            <a:ln>
              <a:noFill/>
            </a:ln>
            <a:effectLst/>
          </c:spPr>
          <c:invertIfNegative val="0"/>
          <c:dLbls>
            <c:dLbl>
              <c:idx val="3"/>
              <c:layout>
                <c:manualLayout>
                  <c:x val="-6.5919764069982373E-2"/>
                  <c:y val="1.579778830963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2B-4E16-A7EE-43121857D937}"/>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'Figu-4'!$C$33:$F$33</c:f>
              <c:strCache>
                <c:ptCount val="4"/>
                <c:pt idx="0">
                  <c:v>Micros</c:v>
                </c:pt>
                <c:pt idx="1">
                  <c:v>Petites</c:v>
                </c:pt>
                <c:pt idx="2">
                  <c:v>Moyennes</c:v>
                </c:pt>
                <c:pt idx="3">
                  <c:v>Grandes</c:v>
                </c:pt>
              </c:strCache>
            </c:strRef>
          </c:cat>
          <c:val>
            <c:numRef>
              <c:f>'Figu-4'!$C$36:$F$36</c:f>
              <c:numCache>
                <c:formatCode>0</c:formatCode>
                <c:ptCount val="4"/>
                <c:pt idx="0">
                  <c:v>63</c:v>
                </c:pt>
                <c:pt idx="1">
                  <c:v>17</c:v>
                </c:pt>
                <c:pt idx="2">
                  <c:v>47</c:v>
                </c:pt>
                <c:pt idx="3">
                  <c:v>26</c:v>
                </c:pt>
              </c:numCache>
            </c:numRef>
          </c:val>
          <c:extLst>
            <c:ext xmlns:c16="http://schemas.microsoft.com/office/drawing/2014/chart" uri="{C3380CC4-5D6E-409C-BE32-E72D297353CC}">
              <c16:uniqueId val="{00000002-382B-4E16-A7EE-43121857D937}"/>
            </c:ext>
          </c:extLst>
        </c:ser>
        <c:ser>
          <c:idx val="3"/>
          <c:order val="3"/>
          <c:tx>
            <c:strRef>
              <c:f>'Figu-4'!$B$37</c:f>
              <c:strCache>
                <c:ptCount val="1"/>
                <c:pt idx="0">
                  <c:v> De 50 à 75%</c:v>
                </c:pt>
              </c:strCache>
            </c:strRef>
          </c:tx>
          <c:spPr>
            <a:solidFill>
              <a:schemeClr val="accent4"/>
            </a:solidFill>
            <a:ln>
              <a:noFill/>
            </a:ln>
            <a:effectLst/>
          </c:spPr>
          <c:invertIfNegative val="0"/>
          <c:dLbls>
            <c:dLbl>
              <c:idx val="3"/>
              <c:layout>
                <c:manualLayout>
                  <c:x val="7.021887911802481E-2"/>
                  <c:y val="2.52764612954186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2B-4E16-A7EE-43121857D937}"/>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'Figu-4'!$C$33:$F$33</c:f>
              <c:strCache>
                <c:ptCount val="4"/>
                <c:pt idx="0">
                  <c:v>Micros</c:v>
                </c:pt>
                <c:pt idx="1">
                  <c:v>Petites</c:v>
                </c:pt>
                <c:pt idx="2">
                  <c:v>Moyennes</c:v>
                </c:pt>
                <c:pt idx="3">
                  <c:v>Grandes</c:v>
                </c:pt>
              </c:strCache>
            </c:strRef>
          </c:cat>
          <c:val>
            <c:numRef>
              <c:f>'Figu-4'!$C$37:$F$37</c:f>
              <c:numCache>
                <c:formatCode>0</c:formatCode>
                <c:ptCount val="4"/>
                <c:pt idx="0">
                  <c:v>24</c:v>
                </c:pt>
                <c:pt idx="1">
                  <c:v>64</c:v>
                </c:pt>
                <c:pt idx="2">
                  <c:v>70</c:v>
                </c:pt>
                <c:pt idx="3">
                  <c:v>23</c:v>
                </c:pt>
              </c:numCache>
            </c:numRef>
          </c:val>
          <c:extLst>
            <c:ext xmlns:c16="http://schemas.microsoft.com/office/drawing/2014/chart" uri="{C3380CC4-5D6E-409C-BE32-E72D297353CC}">
              <c16:uniqueId val="{00000003-382B-4E16-A7EE-43121857D937}"/>
            </c:ext>
          </c:extLst>
        </c:ser>
        <c:ser>
          <c:idx val="4"/>
          <c:order val="4"/>
          <c:tx>
            <c:strRef>
              <c:f>'Figu-4'!$B$38</c:f>
              <c:strCache>
                <c:ptCount val="1"/>
                <c:pt idx="0">
                  <c:v> De 75 à 100%</c:v>
                </c:pt>
              </c:strCache>
            </c:strRef>
          </c:tx>
          <c:spPr>
            <a:solidFill>
              <a:schemeClr val="accent5"/>
            </a:solidFill>
            <a:ln>
              <a:noFill/>
            </a:ln>
            <a:effectLst/>
          </c:spPr>
          <c:invertIfNegative val="0"/>
          <c:dLbls>
            <c:dLbl>
              <c:idx val="0"/>
              <c:tx>
                <c:rich>
                  <a:bodyPr/>
                  <a:lstStyle/>
                  <a:p>
                    <a:fld id="{B5E8FA92-71E7-409C-9996-CAC83A48DF37}"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72F-4657-ADAE-33894C11ECB6}"/>
                </c:ext>
              </c:extLst>
            </c:dLbl>
            <c:dLbl>
              <c:idx val="1"/>
              <c:tx>
                <c:rich>
                  <a:bodyPr/>
                  <a:lstStyle/>
                  <a:p>
                    <a:fld id="{C04215F8-79ED-4421-B257-74B8889011A1}"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F72F-4657-ADAE-33894C11ECB6}"/>
                </c:ext>
              </c:extLst>
            </c:dLbl>
            <c:dLbl>
              <c:idx val="2"/>
              <c:layout>
                <c:manualLayout>
                  <c:x val="-6.591976406998247E-2"/>
                  <c:y val="1.89573459715639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2B-4E16-A7EE-43121857D937}"/>
                </c:ext>
              </c:extLst>
            </c:dLbl>
            <c:dLbl>
              <c:idx val="3"/>
              <c:layout>
                <c:manualLayout>
                  <c:x val="7.021887911802481E-2"/>
                  <c:y val="-3.15955766192733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2B-4E16-A7EE-43121857D937}"/>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'Figu-4'!$C$33:$F$33</c:f>
              <c:strCache>
                <c:ptCount val="4"/>
                <c:pt idx="0">
                  <c:v>Micros</c:v>
                </c:pt>
                <c:pt idx="1">
                  <c:v>Petites</c:v>
                </c:pt>
                <c:pt idx="2">
                  <c:v>Moyennes</c:v>
                </c:pt>
                <c:pt idx="3">
                  <c:v>Grandes</c:v>
                </c:pt>
              </c:strCache>
            </c:strRef>
          </c:cat>
          <c:val>
            <c:numRef>
              <c:f>'Figu-4'!$C$38:$F$38</c:f>
              <c:numCache>
                <c:formatCode>0</c:formatCode>
                <c:ptCount val="4"/>
                <c:pt idx="0">
                  <c:v>181</c:v>
                </c:pt>
                <c:pt idx="1">
                  <c:v>168</c:v>
                </c:pt>
                <c:pt idx="2">
                  <c:v>28</c:v>
                </c:pt>
                <c:pt idx="3">
                  <c:v>40</c:v>
                </c:pt>
              </c:numCache>
            </c:numRef>
          </c:val>
          <c:extLst>
            <c:ext xmlns:c16="http://schemas.microsoft.com/office/drawing/2014/chart" uri="{C3380CC4-5D6E-409C-BE32-E72D297353CC}">
              <c16:uniqueId val="{00000004-382B-4E16-A7EE-43121857D937}"/>
            </c:ext>
          </c:extLst>
        </c:ser>
        <c:ser>
          <c:idx val="5"/>
          <c:order val="5"/>
          <c:tx>
            <c:strRef>
              <c:f>'Figu-4'!$B$39</c:f>
              <c:strCache>
                <c:ptCount val="1"/>
                <c:pt idx="0">
                  <c:v> Près de 100%</c:v>
                </c:pt>
              </c:strCache>
            </c:strRef>
          </c:tx>
          <c:spPr>
            <a:solidFill>
              <a:schemeClr val="accent6"/>
            </a:solidFill>
            <a:ln>
              <a:noFill/>
            </a:ln>
            <a:effectLst/>
          </c:spPr>
          <c:invertIfNegative val="0"/>
          <c:dLbls>
            <c:dLbl>
              <c:idx val="2"/>
              <c:layout>
                <c:manualLayout>
                  <c:x val="6.8785840768677262E-2"/>
                  <c:y val="1.89573459715639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2B-4E16-A7EE-43121857D937}"/>
                </c:ext>
              </c:extLst>
            </c:dLbl>
            <c:dLbl>
              <c:idx val="3"/>
              <c:layout>
                <c:manualLayout>
                  <c:x val="-7.021887911802481E-2"/>
                  <c:y val="9.47867298578199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2B-4E16-A7EE-43121857D937}"/>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'Figu-4'!$C$33:$F$33</c:f>
              <c:strCache>
                <c:ptCount val="4"/>
                <c:pt idx="0">
                  <c:v>Micros</c:v>
                </c:pt>
                <c:pt idx="1">
                  <c:v>Petites</c:v>
                </c:pt>
                <c:pt idx="2">
                  <c:v>Moyennes</c:v>
                </c:pt>
                <c:pt idx="3">
                  <c:v>Grandes</c:v>
                </c:pt>
              </c:strCache>
            </c:strRef>
          </c:cat>
          <c:val>
            <c:numRef>
              <c:f>'Figu-4'!$C$39:$F$39</c:f>
              <c:numCache>
                <c:formatCode>0</c:formatCode>
                <c:ptCount val="4"/>
                <c:pt idx="0">
                  <c:v>145</c:v>
                </c:pt>
                <c:pt idx="1">
                  <c:v>50</c:v>
                </c:pt>
                <c:pt idx="2">
                  <c:v>22</c:v>
                </c:pt>
                <c:pt idx="3">
                  <c:v>4</c:v>
                </c:pt>
              </c:numCache>
            </c:numRef>
          </c:val>
          <c:extLst>
            <c:ext xmlns:c16="http://schemas.microsoft.com/office/drawing/2014/chart" uri="{C3380CC4-5D6E-409C-BE32-E72D297353CC}">
              <c16:uniqueId val="{00000005-382B-4E16-A7EE-43121857D937}"/>
            </c:ext>
          </c:extLst>
        </c:ser>
        <c:dLbls>
          <c:showLegendKey val="0"/>
          <c:showVal val="0"/>
          <c:showCatName val="0"/>
          <c:showSerName val="0"/>
          <c:showPercent val="0"/>
          <c:showBubbleSize val="0"/>
        </c:dLbls>
        <c:gapWidth val="150"/>
        <c:overlap val="100"/>
        <c:axId val="515065168"/>
        <c:axId val="515066152"/>
      </c:barChart>
      <c:catAx>
        <c:axId val="515065168"/>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crossAx val="515066152"/>
        <c:crosses val="autoZero"/>
        <c:auto val="1"/>
        <c:lblAlgn val="ctr"/>
        <c:lblOffset val="100"/>
        <c:noMultiLvlLbl val="0"/>
      </c:catAx>
      <c:valAx>
        <c:axId val="515066152"/>
        <c:scaling>
          <c:orientation val="minMax"/>
        </c:scaling>
        <c:delete val="0"/>
        <c:axPos val="l"/>
        <c:majorGridlines>
          <c:spPr>
            <a:ln w="9525" cap="flat" cmpd="sng" algn="ctr">
              <a:solidFill>
                <a:schemeClr val="tx1">
                  <a:lumMod val="15000"/>
                  <a:lumOff val="85000"/>
                </a:schemeClr>
              </a:solidFill>
              <a:round/>
            </a:ln>
            <a:effectLst/>
          </c:spPr>
        </c:majorGridlines>
        <c:numFmt formatCode="0\ %"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crossAx val="515065168"/>
        <c:crosses val="autoZero"/>
        <c:crossBetween val="between"/>
      </c:valAx>
      <c:spPr>
        <a:noFill/>
        <a:ln>
          <a:noFill/>
        </a:ln>
        <a:effectLst/>
      </c:spPr>
    </c:plotArea>
    <c:legend>
      <c:legendPos val="b"/>
      <c:layout>
        <c:manualLayout>
          <c:xMode val="edge"/>
          <c:yMode val="edge"/>
          <c:x val="0.10668497817537879"/>
          <c:y val="0.92143126765642835"/>
          <c:w val="0.76123554472239419"/>
          <c:h val="6.024812165654865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Marianne" panose="02000000000000000000" pitchFamily="50" charset="0"/>
        </a:defRPr>
      </a:pPr>
      <a:endParaRPr lang="fr-FR"/>
    </a:p>
  </c:txPr>
  <c:printSettings>
    <c:headerFooter/>
    <c:pageMargins b="0.75" l="0.7" r="0.7" t="0.75" header="0.3" footer="0.3"/>
    <c:pageSetup orientation="portrait"/>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'Figu-2'!$K$9</c:f>
              <c:strCache>
                <c:ptCount val="1"/>
                <c:pt idx="0">
                  <c:v>2010</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'Figu-2'!$L$8:$O$8</c:f>
              <c:strCache>
                <c:ptCount val="4"/>
                <c:pt idx="0">
                  <c:v>Travail à façon</c:v>
                </c:pt>
                <c:pt idx="1">
                  <c:v>Transformation</c:v>
                </c:pt>
                <c:pt idx="2">
                  <c:v>Tourisme, hébergement, loisirs</c:v>
                </c:pt>
                <c:pt idx="3">
                  <c:v>Production d'énergies renouvelables</c:v>
                </c:pt>
              </c:strCache>
            </c:strRef>
          </c:cat>
          <c:val>
            <c:numRef>
              <c:f>'Figu-2'!$L$9:$O$9</c:f>
              <c:numCache>
                <c:formatCode>#,##0</c:formatCode>
                <c:ptCount val="4"/>
                <c:pt idx="0">
                  <c:v>808</c:v>
                </c:pt>
                <c:pt idx="1">
                  <c:v>982</c:v>
                </c:pt>
                <c:pt idx="2">
                  <c:v>884</c:v>
                </c:pt>
                <c:pt idx="3">
                  <c:v>102</c:v>
                </c:pt>
              </c:numCache>
            </c:numRef>
          </c:val>
          <c:extLst>
            <c:ext xmlns:c16="http://schemas.microsoft.com/office/drawing/2014/chart" uri="{C3380CC4-5D6E-409C-BE32-E72D297353CC}">
              <c16:uniqueId val="{00000000-68E8-4131-8DF9-5105048B3CC0}"/>
            </c:ext>
          </c:extLst>
        </c:ser>
        <c:ser>
          <c:idx val="1"/>
          <c:order val="1"/>
          <c:tx>
            <c:strRef>
              <c:f>'Figu-2'!$K$10</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'Figu-2'!$L$8:$O$8</c:f>
              <c:strCache>
                <c:ptCount val="4"/>
                <c:pt idx="0">
                  <c:v>Travail à façon</c:v>
                </c:pt>
                <c:pt idx="1">
                  <c:v>Transformation</c:v>
                </c:pt>
                <c:pt idx="2">
                  <c:v>Tourisme, hébergement, loisirs</c:v>
                </c:pt>
                <c:pt idx="3">
                  <c:v>Production d'énergies renouvelables</c:v>
                </c:pt>
              </c:strCache>
            </c:strRef>
          </c:cat>
          <c:val>
            <c:numRef>
              <c:f>'Figu-2'!$L$10:$O$10</c:f>
              <c:numCache>
                <c:formatCode>#,##0</c:formatCode>
                <c:ptCount val="4"/>
                <c:pt idx="0">
                  <c:v>2377</c:v>
                </c:pt>
                <c:pt idx="1">
                  <c:v>1868</c:v>
                </c:pt>
                <c:pt idx="2">
                  <c:v>770</c:v>
                </c:pt>
                <c:pt idx="3">
                  <c:v>689</c:v>
                </c:pt>
              </c:numCache>
            </c:numRef>
          </c:val>
          <c:extLst>
            <c:ext xmlns:c16="http://schemas.microsoft.com/office/drawing/2014/chart" uri="{C3380CC4-5D6E-409C-BE32-E72D297353CC}">
              <c16:uniqueId val="{00000001-68E8-4131-8DF9-5105048B3CC0}"/>
            </c:ext>
          </c:extLst>
        </c:ser>
        <c:dLbls>
          <c:showLegendKey val="0"/>
          <c:showVal val="0"/>
          <c:showCatName val="0"/>
          <c:showSerName val="0"/>
          <c:showPercent val="0"/>
          <c:showBubbleSize val="0"/>
        </c:dLbls>
        <c:gapWidth val="50"/>
        <c:overlap val="-20"/>
        <c:axId val="864639128"/>
        <c:axId val="864642408"/>
      </c:barChart>
      <c:catAx>
        <c:axId val="864639128"/>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crossAx val="864642408"/>
        <c:crosses val="autoZero"/>
        <c:auto val="1"/>
        <c:lblAlgn val="ctr"/>
        <c:lblOffset val="100"/>
        <c:noMultiLvlLbl val="0"/>
      </c:catAx>
      <c:valAx>
        <c:axId val="864642408"/>
        <c:scaling>
          <c:orientation val="minMax"/>
        </c:scaling>
        <c:delete val="0"/>
        <c:axPos val="l"/>
        <c:majorGridlines>
          <c:spPr>
            <a:ln w="9525" cap="flat" cmpd="sng" algn="ctr">
              <a:solidFill>
                <a:schemeClr val="bg1">
                  <a:lumMod val="75000"/>
                </a:schemeClr>
              </a:solidFill>
              <a:round/>
            </a:ln>
            <a:effectLst/>
          </c:spPr>
        </c:majorGridlines>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crossAx val="864639128"/>
        <c:crosses val="autoZero"/>
        <c:crossBetween val="between"/>
      </c:valAx>
      <c:spPr>
        <a:noFill/>
        <a:ln>
          <a:noFill/>
        </a:ln>
        <a:effectLst/>
      </c:spPr>
    </c:plotArea>
    <c:legend>
      <c:legendPos val="b"/>
      <c:layout>
        <c:manualLayout>
          <c:xMode val="edge"/>
          <c:yMode val="edge"/>
          <c:x val="0.3649035718361292"/>
          <c:y val="0.86929864886602504"/>
          <c:w val="0.20299918043841356"/>
          <c:h val="8.232067145452971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Marianne" panose="02000000000000000000" pitchFamily="50" charset="0"/>
        </a:defRPr>
      </a:pPr>
      <a:endParaRPr lang="fr-FR"/>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666705666249373E-2"/>
          <c:y val="2.9702826116352363E-2"/>
          <c:w val="0.93825751424459758"/>
          <c:h val="0.60757771006053796"/>
        </c:manualLayout>
      </c:layout>
      <c:barChart>
        <c:barDir val="col"/>
        <c:grouping val="percentStacked"/>
        <c:varyColors val="0"/>
        <c:ser>
          <c:idx val="0"/>
          <c:order val="0"/>
          <c:tx>
            <c:strRef>
              <c:f>'Figu-11'!$C$42</c:f>
              <c:strCache>
                <c:ptCount val="1"/>
                <c:pt idx="0">
                  <c:v>Activités de transformation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'Figu-11'!$B$43:$B$52</c15:sqref>
                  </c15:fullRef>
                </c:ext>
              </c:extLst>
              <c:f>('Figu-11'!$B$43:$B$44,'Figu-11'!$B$46:$B$52)</c:f>
              <c:strCache>
                <c:ptCount val="9"/>
                <c:pt idx="0">
                  <c:v>Grandes cultures </c:v>
                </c:pt>
                <c:pt idx="1">
                  <c:v>Maraichage et Horticulture</c:v>
                </c:pt>
                <c:pt idx="2">
                  <c:v>Cultures fruitières</c:v>
                </c:pt>
                <c:pt idx="3">
                  <c:v>Bovins lait</c:v>
                </c:pt>
                <c:pt idx="4">
                  <c:v>Bovins viande</c:v>
                </c:pt>
                <c:pt idx="5">
                  <c:v>Bovins mixte </c:v>
                </c:pt>
                <c:pt idx="6">
                  <c:v>Ovins, caprins, autres herbivores </c:v>
                </c:pt>
                <c:pt idx="7">
                  <c:v>Granivores (porcins/volailles)</c:v>
                </c:pt>
                <c:pt idx="8">
                  <c:v>Polyculture et/ou polyélevage</c:v>
                </c:pt>
              </c:strCache>
            </c:strRef>
          </c:cat>
          <c:val>
            <c:numRef>
              <c:extLst>
                <c:ext xmlns:c15="http://schemas.microsoft.com/office/drawing/2012/chart" uri="{02D57815-91ED-43cb-92C2-25804820EDAC}">
                  <c15:fullRef>
                    <c15:sqref>'Figu-11'!$C$43:$C$52</c15:sqref>
                  </c15:fullRef>
                </c:ext>
              </c:extLst>
              <c:f>('Figu-11'!$C$43:$C$44,'Figu-11'!$C$46:$C$52)</c:f>
              <c:numCache>
                <c:formatCode>0%</c:formatCode>
                <c:ptCount val="9"/>
                <c:pt idx="0">
                  <c:v>0.15717926932880205</c:v>
                </c:pt>
                <c:pt idx="1">
                  <c:v>0.45086705202312138</c:v>
                </c:pt>
                <c:pt idx="2">
                  <c:v>0.69841269841269837</c:v>
                </c:pt>
                <c:pt idx="3">
                  <c:v>0.40878701050620819</c:v>
                </c:pt>
                <c:pt idx="4">
                  <c:v>0.39880952380952384</c:v>
                </c:pt>
                <c:pt idx="5">
                  <c:v>0.3125</c:v>
                </c:pt>
                <c:pt idx="6">
                  <c:v>0.2941970310391363</c:v>
                </c:pt>
                <c:pt idx="7">
                  <c:v>0.42677824267782427</c:v>
                </c:pt>
                <c:pt idx="8">
                  <c:v>0.40814558058925476</c:v>
                </c:pt>
              </c:numCache>
            </c:numRef>
          </c:val>
          <c:extLst>
            <c:ext xmlns:c16="http://schemas.microsoft.com/office/drawing/2014/chart" uri="{C3380CC4-5D6E-409C-BE32-E72D297353CC}">
              <c16:uniqueId val="{00000000-0EA7-401C-912F-10DF35C062D0}"/>
            </c:ext>
          </c:extLst>
        </c:ser>
        <c:ser>
          <c:idx val="1"/>
          <c:order val="1"/>
          <c:tx>
            <c:strRef>
              <c:f>'Figu-11'!$D$42</c:f>
              <c:strCache>
                <c:ptCount val="1"/>
                <c:pt idx="0">
                  <c:v>Tourisme, hébergement, loisirs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'Figu-11'!$B$43:$B$52</c15:sqref>
                  </c15:fullRef>
                </c:ext>
              </c:extLst>
              <c:f>('Figu-11'!$B$43:$B$44,'Figu-11'!$B$46:$B$52)</c:f>
              <c:strCache>
                <c:ptCount val="9"/>
                <c:pt idx="0">
                  <c:v>Grandes cultures </c:v>
                </c:pt>
                <c:pt idx="1">
                  <c:v>Maraichage et Horticulture</c:v>
                </c:pt>
                <c:pt idx="2">
                  <c:v>Cultures fruitières</c:v>
                </c:pt>
                <c:pt idx="3">
                  <c:v>Bovins lait</c:v>
                </c:pt>
                <c:pt idx="4">
                  <c:v>Bovins viande</c:v>
                </c:pt>
                <c:pt idx="5">
                  <c:v>Bovins mixte </c:v>
                </c:pt>
                <c:pt idx="6">
                  <c:v>Ovins, caprins, autres herbivores </c:v>
                </c:pt>
                <c:pt idx="7">
                  <c:v>Granivores (porcins/volailles)</c:v>
                </c:pt>
                <c:pt idx="8">
                  <c:v>Polyculture et/ou polyélevage</c:v>
                </c:pt>
              </c:strCache>
            </c:strRef>
          </c:cat>
          <c:val>
            <c:numRef>
              <c:extLst>
                <c:ext xmlns:c15="http://schemas.microsoft.com/office/drawing/2012/chart" uri="{02D57815-91ED-43cb-92C2-25804820EDAC}">
                  <c15:fullRef>
                    <c15:sqref>'Figu-11'!$D$43:$D$52</c15:sqref>
                  </c15:fullRef>
                </c:ext>
              </c:extLst>
              <c:f>('Figu-11'!$D$43:$D$44,'Figu-11'!$D$46:$D$52)</c:f>
              <c:numCache>
                <c:formatCode>0%</c:formatCode>
                <c:ptCount val="9"/>
                <c:pt idx="0">
                  <c:v>0.10450297366185217</c:v>
                </c:pt>
                <c:pt idx="1">
                  <c:v>0.18497109826589594</c:v>
                </c:pt>
                <c:pt idx="2">
                  <c:v>8.7301587301587297E-2</c:v>
                </c:pt>
                <c:pt idx="3">
                  <c:v>0.10315186246418338</c:v>
                </c:pt>
                <c:pt idx="4">
                  <c:v>0.1056547619047619</c:v>
                </c:pt>
                <c:pt idx="5">
                  <c:v>8.1730769230769232E-2</c:v>
                </c:pt>
                <c:pt idx="6">
                  <c:v>0.41160593792172739</c:v>
                </c:pt>
                <c:pt idx="7">
                  <c:v>8.3682008368200833E-2</c:v>
                </c:pt>
                <c:pt idx="8">
                  <c:v>8.1455805892547667E-2</c:v>
                </c:pt>
              </c:numCache>
            </c:numRef>
          </c:val>
          <c:extLst>
            <c:ext xmlns:c16="http://schemas.microsoft.com/office/drawing/2014/chart" uri="{C3380CC4-5D6E-409C-BE32-E72D297353CC}">
              <c16:uniqueId val="{00000001-0EA7-401C-912F-10DF35C062D0}"/>
            </c:ext>
          </c:extLst>
        </c:ser>
        <c:ser>
          <c:idx val="2"/>
          <c:order val="2"/>
          <c:tx>
            <c:strRef>
              <c:f>'Figu-11'!$E$42</c:f>
              <c:strCache>
                <c:ptCount val="1"/>
                <c:pt idx="0">
                  <c:v>Production d'énergies renouvelables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'Figu-11'!$B$43:$B$52</c15:sqref>
                  </c15:fullRef>
                </c:ext>
              </c:extLst>
              <c:f>('Figu-11'!$B$43:$B$44,'Figu-11'!$B$46:$B$52)</c:f>
              <c:strCache>
                <c:ptCount val="9"/>
                <c:pt idx="0">
                  <c:v>Grandes cultures </c:v>
                </c:pt>
                <c:pt idx="1">
                  <c:v>Maraichage et Horticulture</c:v>
                </c:pt>
                <c:pt idx="2">
                  <c:v>Cultures fruitières</c:v>
                </c:pt>
                <c:pt idx="3">
                  <c:v>Bovins lait</c:v>
                </c:pt>
                <c:pt idx="4">
                  <c:v>Bovins viande</c:v>
                </c:pt>
                <c:pt idx="5">
                  <c:v>Bovins mixte </c:v>
                </c:pt>
                <c:pt idx="6">
                  <c:v>Ovins, caprins, autres herbivores </c:v>
                </c:pt>
                <c:pt idx="7">
                  <c:v>Granivores (porcins/volailles)</c:v>
                </c:pt>
                <c:pt idx="8">
                  <c:v>Polyculture et/ou polyélevage</c:v>
                </c:pt>
              </c:strCache>
            </c:strRef>
          </c:cat>
          <c:val>
            <c:numRef>
              <c:extLst>
                <c:ext xmlns:c15="http://schemas.microsoft.com/office/drawing/2012/chart" uri="{02D57815-91ED-43cb-92C2-25804820EDAC}">
                  <c15:fullRef>
                    <c15:sqref>'Figu-11'!$E$43:$E$52</c15:sqref>
                  </c15:fullRef>
                </c:ext>
              </c:extLst>
              <c:f>('Figu-11'!$E$43:$E$44,'Figu-11'!$E$46:$E$52)</c:f>
              <c:numCache>
                <c:formatCode>0%</c:formatCode>
                <c:ptCount val="9"/>
                <c:pt idx="0">
                  <c:v>9.5157179269328804E-2</c:v>
                </c:pt>
                <c:pt idx="1">
                  <c:v>4.046242774566474E-2</c:v>
                </c:pt>
                <c:pt idx="2">
                  <c:v>3.5714285714285712E-2</c:v>
                </c:pt>
                <c:pt idx="3">
                  <c:v>0.24737344794651384</c:v>
                </c:pt>
                <c:pt idx="4">
                  <c:v>5.2083333333333336E-2</c:v>
                </c:pt>
                <c:pt idx="5">
                  <c:v>0.23076923076923078</c:v>
                </c:pt>
                <c:pt idx="6">
                  <c:v>3.5087719298245612E-2</c:v>
                </c:pt>
                <c:pt idx="7">
                  <c:v>0.24686192468619247</c:v>
                </c:pt>
                <c:pt idx="8">
                  <c:v>0.11525129982668977</c:v>
                </c:pt>
              </c:numCache>
            </c:numRef>
          </c:val>
          <c:extLst>
            <c:ext xmlns:c16="http://schemas.microsoft.com/office/drawing/2014/chart" uri="{C3380CC4-5D6E-409C-BE32-E72D297353CC}">
              <c16:uniqueId val="{00000002-0EA7-401C-912F-10DF35C062D0}"/>
            </c:ext>
          </c:extLst>
        </c:ser>
        <c:ser>
          <c:idx val="3"/>
          <c:order val="3"/>
          <c:tx>
            <c:strRef>
              <c:f>'Figu-11'!$F$42</c:f>
              <c:strCache>
                <c:ptCount val="1"/>
                <c:pt idx="0">
                  <c:v>Travail à façon</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'Figu-11'!$B$43:$B$52</c15:sqref>
                  </c15:fullRef>
                </c:ext>
              </c:extLst>
              <c:f>('Figu-11'!$B$43:$B$44,'Figu-11'!$B$46:$B$52)</c:f>
              <c:strCache>
                <c:ptCount val="9"/>
                <c:pt idx="0">
                  <c:v>Grandes cultures </c:v>
                </c:pt>
                <c:pt idx="1">
                  <c:v>Maraichage et Horticulture</c:v>
                </c:pt>
                <c:pt idx="2">
                  <c:v>Cultures fruitières</c:v>
                </c:pt>
                <c:pt idx="3">
                  <c:v>Bovins lait</c:v>
                </c:pt>
                <c:pt idx="4">
                  <c:v>Bovins viande</c:v>
                </c:pt>
                <c:pt idx="5">
                  <c:v>Bovins mixte </c:v>
                </c:pt>
                <c:pt idx="6">
                  <c:v>Ovins, caprins, autres herbivores </c:v>
                </c:pt>
                <c:pt idx="7">
                  <c:v>Granivores (porcins/volailles)</c:v>
                </c:pt>
                <c:pt idx="8">
                  <c:v>Polyculture et/ou polyélevage</c:v>
                </c:pt>
              </c:strCache>
            </c:strRef>
          </c:cat>
          <c:val>
            <c:numRef>
              <c:extLst>
                <c:ext xmlns:c15="http://schemas.microsoft.com/office/drawing/2012/chart" uri="{02D57815-91ED-43cb-92C2-25804820EDAC}">
                  <c15:fullRef>
                    <c15:sqref>'Figu-11'!$F$43:$F$52</c15:sqref>
                  </c15:fullRef>
                </c:ext>
              </c:extLst>
              <c:f>('Figu-11'!$F$43:$F$44,'Figu-11'!$F$46:$F$52)</c:f>
              <c:numCache>
                <c:formatCode>0%</c:formatCode>
                <c:ptCount val="9"/>
                <c:pt idx="0">
                  <c:v>0.58920985556499572</c:v>
                </c:pt>
                <c:pt idx="1">
                  <c:v>0.10404624277456648</c:v>
                </c:pt>
                <c:pt idx="2">
                  <c:v>0.10317460317460317</c:v>
                </c:pt>
                <c:pt idx="3">
                  <c:v>0.20343839541547279</c:v>
                </c:pt>
                <c:pt idx="4">
                  <c:v>0.37351190476190477</c:v>
                </c:pt>
                <c:pt idx="5">
                  <c:v>0.32211538461538464</c:v>
                </c:pt>
                <c:pt idx="6">
                  <c:v>0.19433198380566802</c:v>
                </c:pt>
                <c:pt idx="7">
                  <c:v>0.1799163179916318</c:v>
                </c:pt>
                <c:pt idx="8">
                  <c:v>0.35355285961871752</c:v>
                </c:pt>
              </c:numCache>
            </c:numRef>
          </c:val>
          <c:extLst>
            <c:ext xmlns:c16="http://schemas.microsoft.com/office/drawing/2014/chart" uri="{C3380CC4-5D6E-409C-BE32-E72D297353CC}">
              <c16:uniqueId val="{00000003-0EA7-401C-912F-10DF35C062D0}"/>
            </c:ext>
          </c:extLst>
        </c:ser>
        <c:ser>
          <c:idx val="4"/>
          <c:order val="4"/>
          <c:tx>
            <c:strRef>
              <c:f>'Figu-11'!$G$42</c:f>
              <c:strCache>
                <c:ptCount val="1"/>
                <c:pt idx="0">
                  <c:v>Autres*</c:v>
                </c:pt>
              </c:strCache>
            </c:strRef>
          </c:tx>
          <c:spPr>
            <a:solidFill>
              <a:srgbClr val="636363"/>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'Figu-11'!$B$43:$B$52</c15:sqref>
                  </c15:fullRef>
                </c:ext>
              </c:extLst>
              <c:f>('Figu-11'!$B$43:$B$44,'Figu-11'!$B$46:$B$52)</c:f>
              <c:strCache>
                <c:ptCount val="9"/>
                <c:pt idx="0">
                  <c:v>Grandes cultures </c:v>
                </c:pt>
                <c:pt idx="1">
                  <c:v>Maraichage et Horticulture</c:v>
                </c:pt>
                <c:pt idx="2">
                  <c:v>Cultures fruitières</c:v>
                </c:pt>
                <c:pt idx="3">
                  <c:v>Bovins lait</c:v>
                </c:pt>
                <c:pt idx="4">
                  <c:v>Bovins viande</c:v>
                </c:pt>
                <c:pt idx="5">
                  <c:v>Bovins mixte </c:v>
                </c:pt>
                <c:pt idx="6">
                  <c:v>Ovins, caprins, autres herbivores </c:v>
                </c:pt>
                <c:pt idx="7">
                  <c:v>Granivores (porcins/volailles)</c:v>
                </c:pt>
                <c:pt idx="8">
                  <c:v>Polyculture et/ou polyélevage</c:v>
                </c:pt>
              </c:strCache>
            </c:strRef>
          </c:cat>
          <c:val>
            <c:numRef>
              <c:extLst>
                <c:ext xmlns:c15="http://schemas.microsoft.com/office/drawing/2012/chart" uri="{02D57815-91ED-43cb-92C2-25804820EDAC}">
                  <c15:fullRef>
                    <c15:sqref>'Figu-11'!$G$43:$G$52</c15:sqref>
                  </c15:fullRef>
                </c:ext>
              </c:extLst>
              <c:f>('Figu-11'!$G$43:$G$44,'Figu-11'!$G$46:$G$52)</c:f>
              <c:numCache>
                <c:formatCode>0%</c:formatCode>
                <c:ptCount val="9"/>
                <c:pt idx="0">
                  <c:v>5.395072217502124E-2</c:v>
                </c:pt>
                <c:pt idx="1">
                  <c:v>0.21965317919075145</c:v>
                </c:pt>
                <c:pt idx="2">
                  <c:v>7.5396825396825393E-2</c:v>
                </c:pt>
                <c:pt idx="3">
                  <c:v>3.7249283667621778E-2</c:v>
                </c:pt>
                <c:pt idx="4">
                  <c:v>6.9940476190476192E-2</c:v>
                </c:pt>
                <c:pt idx="5">
                  <c:v>5.2884615384615384E-2</c:v>
                </c:pt>
                <c:pt idx="6">
                  <c:v>6.4777327935222673E-2</c:v>
                </c:pt>
                <c:pt idx="7">
                  <c:v>6.2761506276150625E-2</c:v>
                </c:pt>
                <c:pt idx="8">
                  <c:v>4.1594454072790298E-2</c:v>
                </c:pt>
              </c:numCache>
            </c:numRef>
          </c:val>
          <c:extLst>
            <c:ext xmlns:c16="http://schemas.microsoft.com/office/drawing/2014/chart" uri="{C3380CC4-5D6E-409C-BE32-E72D297353CC}">
              <c16:uniqueId val="{00000000-C643-4630-995B-9DD84627910C}"/>
            </c:ext>
          </c:extLst>
        </c:ser>
        <c:dLbls>
          <c:showLegendKey val="0"/>
          <c:showVal val="0"/>
          <c:showCatName val="0"/>
          <c:showSerName val="0"/>
          <c:showPercent val="0"/>
          <c:showBubbleSize val="0"/>
        </c:dLbls>
        <c:gapWidth val="75"/>
        <c:overlap val="100"/>
        <c:axId val="713416696"/>
        <c:axId val="713416368"/>
      </c:barChart>
      <c:catAx>
        <c:axId val="713416696"/>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crossAx val="713416368"/>
        <c:crosses val="autoZero"/>
        <c:auto val="1"/>
        <c:lblAlgn val="ctr"/>
        <c:lblOffset val="100"/>
        <c:noMultiLvlLbl val="0"/>
      </c:catAx>
      <c:valAx>
        <c:axId val="713416368"/>
        <c:scaling>
          <c:orientation val="minMax"/>
        </c:scaling>
        <c:delete val="0"/>
        <c:axPos val="l"/>
        <c:majorGridlines>
          <c:spPr>
            <a:ln w="9525" cap="flat" cmpd="sng" algn="ctr">
              <a:solidFill>
                <a:schemeClr val="tx1">
                  <a:lumMod val="15000"/>
                  <a:lumOff val="85000"/>
                </a:schemeClr>
              </a:solidFill>
              <a:round/>
            </a:ln>
            <a:effectLst/>
          </c:spPr>
        </c:majorGridlines>
        <c:numFmt formatCode="0\ %"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crossAx val="713416696"/>
        <c:crosses val="autoZero"/>
        <c:crossBetween val="between"/>
      </c:valAx>
      <c:spPr>
        <a:noFill/>
        <a:ln>
          <a:noFill/>
        </a:ln>
        <a:effectLst/>
      </c:spPr>
    </c:plotArea>
    <c:legend>
      <c:legendPos val="b"/>
      <c:layout>
        <c:manualLayout>
          <c:xMode val="edge"/>
          <c:yMode val="edge"/>
          <c:x val="0"/>
          <c:y val="0.73979977177909717"/>
          <c:w val="0.99943133047210297"/>
          <c:h val="7.1881991145956545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Marianne" panose="02000000000000000000" pitchFamily="50" charset="0"/>
        </a:defRPr>
      </a:pPr>
      <a:endParaRPr lang="fr-FR"/>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882842345292719E-2"/>
          <c:y val="3.154699049630412E-2"/>
          <c:w val="0.8867348598472351"/>
          <c:h val="0.73783716260956478"/>
        </c:manualLayout>
      </c:layout>
      <c:barChart>
        <c:barDir val="col"/>
        <c:grouping val="clustered"/>
        <c:varyColors val="0"/>
        <c:ser>
          <c:idx val="0"/>
          <c:order val="0"/>
          <c:tx>
            <c:strRef>
              <c:f>'[2]Main-oeuvre'!$C$6</c:f>
              <c:strCache>
                <c:ptCount val="1"/>
                <c:pt idx="0">
                  <c:v>Transformation </c:v>
                </c:pt>
              </c:strCache>
            </c:strRef>
          </c:tx>
          <c:spPr>
            <a:solidFill>
              <a:schemeClr val="accent1"/>
            </a:solidFill>
            <a:ln>
              <a:noFill/>
            </a:ln>
            <a:effectLst/>
          </c:spPr>
          <c:invertIfNegative val="0"/>
          <c:dLbls>
            <c:dLbl>
              <c:idx val="0"/>
              <c:layout>
                <c:manualLayout>
                  <c:x val="-3.1566735371956187E-3"/>
                  <c:y val="-3.125083751107544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47-4CB6-B8D0-702CA688F28F}"/>
                </c:ext>
              </c:extLst>
            </c:dLbl>
            <c:dLbl>
              <c:idx val="1"/>
              <c:layout>
                <c:manualLayout>
                  <c:x val="0"/>
                  <c:y val="3.063361722759115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47-4CB6-B8D0-702CA688F28F}"/>
                </c:ext>
              </c:extLst>
            </c:dLbl>
            <c:dLbl>
              <c:idx val="2"/>
              <c:layout>
                <c:manualLayout>
                  <c:x val="-7.9200305892645533E-17"/>
                  <c:y val="6.38924339697203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47-4CB6-B8D0-702CA688F28F}"/>
                </c:ext>
              </c:extLst>
            </c:dLbl>
            <c:dLbl>
              <c:idx val="3"/>
              <c:layout>
                <c:manualLayout>
                  <c:x val="0"/>
                  <c:y val="-1.27037836629719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B2-4BF9-8CD1-E52DC6353519}"/>
                </c:ext>
              </c:extLst>
            </c:dLbl>
            <c:dLbl>
              <c:idx val="4"/>
              <c:layout>
                <c:manualLayout>
                  <c:x val="-1.5832732579855627E-16"/>
                  <c:y val="8.960326766475987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47-4CB6-B8D0-702CA688F28F}"/>
                </c:ext>
              </c:extLst>
            </c:dLbl>
            <c:numFmt formatCode="#,##0.0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'[2]Main-oeuvre'!$D$5:$H$5</c:f>
              <c:strCache>
                <c:ptCount val="5"/>
                <c:pt idx="0">
                  <c:v>ETP Chef et co-exploitants (1)</c:v>
                </c:pt>
                <c:pt idx="1">
                  <c:v>ETP main d'œuvre familiale (2)</c:v>
                </c:pt>
                <c:pt idx="2">
                  <c:v>ETP main d'œuvre non familiale (3)</c:v>
                </c:pt>
                <c:pt idx="3">
                  <c:v>ETP main d'oeuvre non permanente (4)</c:v>
                </c:pt>
                <c:pt idx="4">
                  <c:v>ETP totaux </c:v>
                </c:pt>
              </c:strCache>
            </c:strRef>
          </c:cat>
          <c:val>
            <c:numRef>
              <c:f>'[2]Main-oeuvre'!$D$6:$H$6</c:f>
              <c:numCache>
                <c:formatCode>General</c:formatCode>
                <c:ptCount val="5"/>
                <c:pt idx="0">
                  <c:v>1.3024599542334101</c:v>
                </c:pt>
                <c:pt idx="1">
                  <c:v>0.240446224256293</c:v>
                </c:pt>
                <c:pt idx="2">
                  <c:v>0.83924485125858095</c:v>
                </c:pt>
                <c:pt idx="3">
                  <c:v>9.8726817042606496E-2</c:v>
                </c:pt>
                <c:pt idx="4">
                  <c:v>2.48242246921652</c:v>
                </c:pt>
              </c:numCache>
            </c:numRef>
          </c:val>
          <c:extLst>
            <c:ext xmlns:c16="http://schemas.microsoft.com/office/drawing/2014/chart" uri="{C3380CC4-5D6E-409C-BE32-E72D297353CC}">
              <c16:uniqueId val="{00000004-A547-4CB6-B8D0-702CA688F28F}"/>
            </c:ext>
          </c:extLst>
        </c:ser>
        <c:ser>
          <c:idx val="1"/>
          <c:order val="1"/>
          <c:tx>
            <c:strRef>
              <c:f>'[2]Main-oeuvre'!$C$7</c:f>
              <c:strCache>
                <c:ptCount val="1"/>
                <c:pt idx="0">
                  <c:v>Production d'énergie renouvelable </c:v>
                </c:pt>
              </c:strCache>
            </c:strRef>
          </c:tx>
          <c:spPr>
            <a:solidFill>
              <a:schemeClr val="accent2"/>
            </a:solidFill>
            <a:ln>
              <a:noFill/>
            </a:ln>
            <a:effectLst/>
          </c:spPr>
          <c:invertIfNegative val="0"/>
          <c:dLbls>
            <c:dLbl>
              <c:idx val="0"/>
              <c:layout>
                <c:manualLayout>
                  <c:x val="-1.4467919910834512E-17"/>
                  <c:y val="2.64966170643533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47-4CB6-B8D0-702CA688F28F}"/>
                </c:ext>
              </c:extLst>
            </c:dLbl>
            <c:dLbl>
              <c:idx val="1"/>
              <c:layout>
                <c:manualLayout>
                  <c:x val="0"/>
                  <c:y val="1.61127972739228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47-4CB6-B8D0-702CA688F28F}"/>
                </c:ext>
              </c:extLst>
            </c:dLbl>
            <c:dLbl>
              <c:idx val="2"/>
              <c:layout>
                <c:manualLayout>
                  <c:x val="0"/>
                  <c:y val="6.45402659998306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47-4CB6-B8D0-702CA688F28F}"/>
                </c:ext>
              </c:extLst>
            </c:dLbl>
            <c:dLbl>
              <c:idx val="3"/>
              <c:layout>
                <c:manualLayout>
                  <c:x val="3.4637069334857715E-4"/>
                  <c:y val="-3.3818610552436783E-2"/>
                </c:manualLayout>
              </c:layout>
              <c:showLegendKey val="0"/>
              <c:showVal val="1"/>
              <c:showCatName val="0"/>
              <c:showSerName val="0"/>
              <c:showPercent val="0"/>
              <c:showBubbleSize val="0"/>
              <c:extLst>
                <c:ext xmlns:c15="http://schemas.microsoft.com/office/drawing/2012/chart" uri="{CE6537A1-D6FC-4f65-9D91-7224C49458BB}">
                  <c15:layout>
                    <c:manualLayout>
                      <c:w val="3.496719725815238E-2"/>
                      <c:h val="3.1078512843606205E-2"/>
                    </c:manualLayout>
                  </c15:layout>
                </c:ext>
                <c:ext xmlns:c16="http://schemas.microsoft.com/office/drawing/2014/chart" uri="{C3380CC4-5D6E-409C-BE32-E72D297353CC}">
                  <c16:uniqueId val="{00000002-833D-408A-A869-0356BE761DE1}"/>
                </c:ext>
              </c:extLst>
            </c:dLbl>
            <c:dLbl>
              <c:idx val="4"/>
              <c:layout>
                <c:manualLayout>
                  <c:x val="-1.5832732579855627E-16"/>
                  <c:y val="5.79364282428850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547-4CB6-B8D0-702CA688F28F}"/>
                </c:ext>
              </c:extLst>
            </c:dLbl>
            <c:numFmt formatCode="#,##0.0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'[2]Main-oeuvre'!$D$5:$H$5</c:f>
              <c:strCache>
                <c:ptCount val="5"/>
                <c:pt idx="0">
                  <c:v>ETP Chef et co-exploitants (1)</c:v>
                </c:pt>
                <c:pt idx="1">
                  <c:v>ETP main d'œuvre familiale (2)</c:v>
                </c:pt>
                <c:pt idx="2">
                  <c:v>ETP main d'œuvre non familiale (3)</c:v>
                </c:pt>
                <c:pt idx="3">
                  <c:v>ETP main d'oeuvre non permanente (4)</c:v>
                </c:pt>
                <c:pt idx="4">
                  <c:v>ETP totaux </c:v>
                </c:pt>
              </c:strCache>
            </c:strRef>
          </c:cat>
          <c:val>
            <c:numRef>
              <c:f>'[2]Main-oeuvre'!$D$7:$H$7</c:f>
              <c:numCache>
                <c:formatCode>General</c:formatCode>
                <c:ptCount val="5"/>
                <c:pt idx="0">
                  <c:v>1.65796875</c:v>
                </c:pt>
                <c:pt idx="1">
                  <c:v>0.21953125000000001</c:v>
                </c:pt>
                <c:pt idx="2">
                  <c:v>0.78140624999999997</c:v>
                </c:pt>
                <c:pt idx="3">
                  <c:v>0.13182539682539701</c:v>
                </c:pt>
                <c:pt idx="4">
                  <c:v>2.7915128968254002</c:v>
                </c:pt>
              </c:numCache>
            </c:numRef>
          </c:val>
          <c:extLst>
            <c:ext xmlns:c16="http://schemas.microsoft.com/office/drawing/2014/chart" uri="{C3380CC4-5D6E-409C-BE32-E72D297353CC}">
              <c16:uniqueId val="{00000009-A547-4CB6-B8D0-702CA688F28F}"/>
            </c:ext>
          </c:extLst>
        </c:ser>
        <c:ser>
          <c:idx val="2"/>
          <c:order val="2"/>
          <c:tx>
            <c:strRef>
              <c:f>'[2]Main-oeuvre'!$C$8</c:f>
              <c:strCache>
                <c:ptCount val="1"/>
                <c:pt idx="0">
                  <c:v>Toursime, hébergement, loisir</c:v>
                </c:pt>
              </c:strCache>
            </c:strRef>
          </c:tx>
          <c:spPr>
            <a:solidFill>
              <a:schemeClr val="accent3"/>
            </a:solidFill>
            <a:ln>
              <a:noFill/>
            </a:ln>
            <a:effectLst/>
          </c:spPr>
          <c:invertIfNegative val="0"/>
          <c:dLbls>
            <c:dLbl>
              <c:idx val="0"/>
              <c:layout>
                <c:manualLayout>
                  <c:x val="-1.4467919910834512E-17"/>
                  <c:y val="4.50830689167045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547-4CB6-B8D0-702CA688F28F}"/>
                </c:ext>
              </c:extLst>
            </c:dLbl>
            <c:dLbl>
              <c:idx val="1"/>
              <c:layout>
                <c:manualLayout>
                  <c:x val="1.5465498230388471E-3"/>
                  <c:y val="8.53943839441309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547-4CB6-B8D0-702CA688F28F}"/>
                </c:ext>
              </c:extLst>
            </c:dLbl>
            <c:dLbl>
              <c:idx val="2"/>
              <c:layout>
                <c:manualLayout>
                  <c:x val="-7.9200305892645533E-17"/>
                  <c:y val="2.62817356715741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547-4CB6-B8D0-702CA688F28F}"/>
                </c:ext>
              </c:extLst>
            </c:dLbl>
            <c:dLbl>
              <c:idx val="3"/>
              <c:layout>
                <c:manualLayout>
                  <c:x val="4.025682232257549E-4"/>
                  <c:y val="-2.6178102081676827E-2"/>
                </c:manualLayout>
              </c:layout>
              <c:showLegendKey val="0"/>
              <c:showVal val="1"/>
              <c:showCatName val="0"/>
              <c:showSerName val="0"/>
              <c:showPercent val="0"/>
              <c:showBubbleSize val="0"/>
              <c:extLst>
                <c:ext xmlns:c15="http://schemas.microsoft.com/office/drawing/2012/chart" uri="{CE6537A1-D6FC-4f65-9D91-7224C49458BB}">
                  <c15:layout>
                    <c:manualLayout>
                      <c:w val="3.6439336485394512E-2"/>
                      <c:h val="3.6782485537149925E-2"/>
                    </c:manualLayout>
                  </c15:layout>
                </c:ext>
                <c:ext xmlns:c16="http://schemas.microsoft.com/office/drawing/2014/chart" uri="{C3380CC4-5D6E-409C-BE32-E72D297353CC}">
                  <c16:uniqueId val="{00000001-833D-408A-A869-0356BE761DE1}"/>
                </c:ext>
              </c:extLst>
            </c:dLbl>
            <c:dLbl>
              <c:idx val="4"/>
              <c:layout>
                <c:manualLayout>
                  <c:x val="-6.123496230743266E-4"/>
                  <c:y val="7.409376396887767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547-4CB6-B8D0-702CA688F28F}"/>
                </c:ext>
              </c:extLst>
            </c:dLbl>
            <c:numFmt formatCode="#,##0.0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'[2]Main-oeuvre'!$D$5:$H$5</c:f>
              <c:strCache>
                <c:ptCount val="5"/>
                <c:pt idx="0">
                  <c:v>ETP Chef et co-exploitants (1)</c:v>
                </c:pt>
                <c:pt idx="1">
                  <c:v>ETP main d'œuvre familiale (2)</c:v>
                </c:pt>
                <c:pt idx="2">
                  <c:v>ETP main d'œuvre non familiale (3)</c:v>
                </c:pt>
                <c:pt idx="3">
                  <c:v>ETP main d'oeuvre non permanente (4)</c:v>
                </c:pt>
                <c:pt idx="4">
                  <c:v>ETP totaux </c:v>
                </c:pt>
              </c:strCache>
            </c:strRef>
          </c:cat>
          <c:val>
            <c:numRef>
              <c:f>'[2]Main-oeuvre'!$D$8:$H$8</c:f>
              <c:numCache>
                <c:formatCode>General</c:formatCode>
                <c:ptCount val="5"/>
                <c:pt idx="0">
                  <c:v>1.08632897603486</c:v>
                </c:pt>
                <c:pt idx="1">
                  <c:v>0.25953159041394303</c:v>
                </c:pt>
                <c:pt idx="2">
                  <c:v>0.54343681917211295</c:v>
                </c:pt>
                <c:pt idx="3">
                  <c:v>7.1288861223501698E-2</c:v>
                </c:pt>
                <c:pt idx="4">
                  <c:v>1.9619479026178399</c:v>
                </c:pt>
              </c:numCache>
            </c:numRef>
          </c:val>
          <c:extLst>
            <c:ext xmlns:c16="http://schemas.microsoft.com/office/drawing/2014/chart" uri="{C3380CC4-5D6E-409C-BE32-E72D297353CC}">
              <c16:uniqueId val="{0000000E-A547-4CB6-B8D0-702CA688F28F}"/>
            </c:ext>
          </c:extLst>
        </c:ser>
        <c:ser>
          <c:idx val="3"/>
          <c:order val="3"/>
          <c:tx>
            <c:strRef>
              <c:f>'[2]Main-oeuvre'!$C$9</c:f>
              <c:strCache>
                <c:ptCount val="1"/>
                <c:pt idx="0">
                  <c:v>Travail à façon </c:v>
                </c:pt>
              </c:strCache>
            </c:strRef>
          </c:tx>
          <c:spPr>
            <a:solidFill>
              <a:schemeClr val="accent4"/>
            </a:solidFill>
            <a:ln>
              <a:noFill/>
            </a:ln>
            <a:effectLst/>
          </c:spPr>
          <c:invertIfNegative val="0"/>
          <c:dLbls>
            <c:dLbl>
              <c:idx val="0"/>
              <c:layout>
                <c:manualLayout>
                  <c:x val="0"/>
                  <c:y val="5.07501256774188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547-4CB6-B8D0-702CA688F28F}"/>
                </c:ext>
              </c:extLst>
            </c:dLbl>
            <c:dLbl>
              <c:idx val="1"/>
              <c:layout>
                <c:manualLayout>
                  <c:x val="0"/>
                  <c:y val="7.35228619923416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547-4CB6-B8D0-702CA688F28F}"/>
                </c:ext>
              </c:extLst>
            </c:dLbl>
            <c:dLbl>
              <c:idx val="2"/>
              <c:layout>
                <c:manualLayout>
                  <c:x val="-1.5466348637197577E-3"/>
                  <c:y val="8.42647268416235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547-4CB6-B8D0-702CA688F28F}"/>
                </c:ext>
              </c:extLst>
            </c:dLbl>
            <c:dLbl>
              <c:idx val="3"/>
              <c:layout>
                <c:manualLayout>
                  <c:x val="5.6467012124590042E-5"/>
                  <c:y val="-2.50103653124818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3D-408A-A869-0356BE761DE1}"/>
                </c:ext>
              </c:extLst>
            </c:dLbl>
            <c:dLbl>
              <c:idx val="4"/>
              <c:layout>
                <c:manualLayout>
                  <c:x val="-1.5832732579855627E-16"/>
                  <c:y val="9.38162003355765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547-4CB6-B8D0-702CA688F28F}"/>
                </c:ext>
              </c:extLst>
            </c:dLbl>
            <c:numFmt formatCode="#,##0.0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'[2]Main-oeuvre'!$D$5:$H$5</c:f>
              <c:strCache>
                <c:ptCount val="5"/>
                <c:pt idx="0">
                  <c:v>ETP Chef et co-exploitants (1)</c:v>
                </c:pt>
                <c:pt idx="1">
                  <c:v>ETP main d'œuvre familiale (2)</c:v>
                </c:pt>
                <c:pt idx="2">
                  <c:v>ETP main d'œuvre non familiale (3)</c:v>
                </c:pt>
                <c:pt idx="3">
                  <c:v>ETP main d'oeuvre non permanente (4)</c:v>
                </c:pt>
                <c:pt idx="4">
                  <c:v>ETP totaux </c:v>
                </c:pt>
              </c:strCache>
            </c:strRef>
          </c:cat>
          <c:val>
            <c:numRef>
              <c:f>'[2]Main-oeuvre'!$D$9:$H$9</c:f>
              <c:numCache>
                <c:formatCode>General</c:formatCode>
                <c:ptCount val="5"/>
                <c:pt idx="0">
                  <c:v>1.0627198124267301</c:v>
                </c:pt>
                <c:pt idx="1">
                  <c:v>0.174482219617038</c:v>
                </c:pt>
                <c:pt idx="2">
                  <c:v>0.36869871043376301</c:v>
                </c:pt>
                <c:pt idx="3">
                  <c:v>6.8948311902590903E-2</c:v>
                </c:pt>
                <c:pt idx="4">
                  <c:v>1.6763144705583199</c:v>
                </c:pt>
              </c:numCache>
            </c:numRef>
          </c:val>
          <c:extLst>
            <c:ext xmlns:c16="http://schemas.microsoft.com/office/drawing/2014/chart" uri="{C3380CC4-5D6E-409C-BE32-E72D297353CC}">
              <c16:uniqueId val="{00000013-A547-4CB6-B8D0-702CA688F28F}"/>
            </c:ext>
          </c:extLst>
        </c:ser>
        <c:ser>
          <c:idx val="8"/>
          <c:order val="8"/>
          <c:tx>
            <c:strRef>
              <c:f>'[2]Main-oeuvre'!$C$14</c:f>
              <c:strCache>
                <c:ptCount val="1"/>
                <c:pt idx="0">
                  <c:v>Main d'œuvre totale diversification</c:v>
                </c:pt>
              </c:strCache>
            </c:strRef>
          </c:tx>
          <c:spPr>
            <a:solidFill>
              <a:srgbClr val="636363"/>
            </a:solidFill>
            <a:ln>
              <a:noFill/>
            </a:ln>
            <a:effectLst/>
          </c:spPr>
          <c:invertIfNegative val="0"/>
          <c:dLbls>
            <c:dLbl>
              <c:idx val="0"/>
              <c:layout>
                <c:manualLayout>
                  <c:x val="4.7350103057933988E-3"/>
                  <c:y val="9.2596036633648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547-4CB6-B8D0-702CA688F28F}"/>
                </c:ext>
              </c:extLst>
            </c:dLbl>
            <c:dLbl>
              <c:idx val="1"/>
              <c:layout>
                <c:manualLayout>
                  <c:x val="0"/>
                  <c:y val="1.735784945679284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547-4CB6-B8D0-702CA688F28F}"/>
                </c:ext>
              </c:extLst>
            </c:dLbl>
            <c:dLbl>
              <c:idx val="2"/>
              <c:layout>
                <c:manualLayout>
                  <c:x val="-1.0800166475637744E-3"/>
                  <c:y val="5.271125802501927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547-4CB6-B8D0-702CA688F28F}"/>
                </c:ext>
              </c:extLst>
            </c:dLbl>
            <c:dLbl>
              <c:idx val="3"/>
              <c:layout>
                <c:manualLayout>
                  <c:x val="-1.1171722164642681E-16"/>
                  <c:y val="-2.5453868871154476E-2"/>
                </c:manualLayout>
              </c:layout>
              <c:numFmt formatCode="#,##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547-4CB6-B8D0-702CA688F28F}"/>
                </c:ext>
              </c:extLst>
            </c:dLbl>
            <c:dLbl>
              <c:idx val="4"/>
              <c:layout>
                <c:manualLayout>
                  <c:x val="0"/>
                  <c:y val="6.36393745829571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547-4CB6-B8D0-702CA688F28F}"/>
                </c:ext>
              </c:extLst>
            </c:dLbl>
            <c:numFmt formatCode="#,##0.00" sourceLinked="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'[2]Main-oeuvre'!$D$5:$H$5</c:f>
              <c:strCache>
                <c:ptCount val="5"/>
                <c:pt idx="0">
                  <c:v>ETP Chef et co-exploitants (1)</c:v>
                </c:pt>
                <c:pt idx="1">
                  <c:v>ETP main d'œuvre familiale (2)</c:v>
                </c:pt>
                <c:pt idx="2">
                  <c:v>ETP main d'œuvre non familiale (3)</c:v>
                </c:pt>
                <c:pt idx="3">
                  <c:v>ETP main d'oeuvre non permanente (4)</c:v>
                </c:pt>
                <c:pt idx="4">
                  <c:v>ETP totaux </c:v>
                </c:pt>
              </c:strCache>
            </c:strRef>
          </c:cat>
          <c:val>
            <c:numRef>
              <c:f>'[2]Main-oeuvre'!$D$14:$H$14</c:f>
              <c:numCache>
                <c:formatCode>General</c:formatCode>
                <c:ptCount val="5"/>
                <c:pt idx="4">
                  <c:v>16.792268398934056</c:v>
                </c:pt>
              </c:numCache>
            </c:numRef>
          </c:val>
          <c:extLst>
            <c:ext xmlns:c16="http://schemas.microsoft.com/office/drawing/2014/chart" uri="{C3380CC4-5D6E-409C-BE32-E72D297353CC}">
              <c16:uniqueId val="{00000019-A547-4CB6-B8D0-702CA688F28F}"/>
            </c:ext>
          </c:extLst>
        </c:ser>
        <c:dLbls>
          <c:showLegendKey val="0"/>
          <c:showVal val="0"/>
          <c:showCatName val="0"/>
          <c:showSerName val="0"/>
          <c:showPercent val="0"/>
          <c:showBubbleSize val="0"/>
        </c:dLbls>
        <c:gapWidth val="50"/>
        <c:axId val="716550568"/>
        <c:axId val="716550896"/>
        <c:extLst>
          <c:ext xmlns:c15="http://schemas.microsoft.com/office/drawing/2012/chart" uri="{02D57815-91ED-43cb-92C2-25804820EDAC}">
            <c15:filteredBarSeries>
              <c15:ser>
                <c:idx val="4"/>
                <c:order val="4"/>
                <c:tx>
                  <c:strRef>
                    <c:extLst>
                      <c:ext uri="{02D57815-91ED-43cb-92C2-25804820EDAC}">
                        <c15:formulaRef>
                          <c15:sqref>'[2]Main-oeuvre'!$C$10</c15:sqref>
                        </c15:formulaRef>
                      </c:ext>
                    </c:extLst>
                    <c:strCache>
                      <c:ptCount val="1"/>
                      <c:pt idx="0">
                        <c:v>Activité de négoce</c:v>
                      </c:pt>
                    </c:strCache>
                  </c:strRef>
                </c:tx>
                <c:spPr>
                  <a:solidFill>
                    <a:schemeClr val="accent5"/>
                  </a:solidFill>
                  <a:ln>
                    <a:noFill/>
                  </a:ln>
                  <a:effectLst/>
                </c:spPr>
                <c:invertIfNegative val="0"/>
                <c:cat>
                  <c:strRef>
                    <c:extLst>
                      <c:ext uri="{02D57815-91ED-43cb-92C2-25804820EDAC}">
                        <c15:formulaRef>
                          <c15:sqref>'[2]Main-oeuvre'!$D$5:$H$5</c15:sqref>
                        </c15:formulaRef>
                      </c:ext>
                    </c:extLst>
                    <c:strCache>
                      <c:ptCount val="5"/>
                      <c:pt idx="0">
                        <c:v>ETP Chef et co-exploitants (1)</c:v>
                      </c:pt>
                      <c:pt idx="1">
                        <c:v>ETP main d'œuvre familiale (2)</c:v>
                      </c:pt>
                      <c:pt idx="2">
                        <c:v>ETP main d'œuvre non familiale (3)</c:v>
                      </c:pt>
                      <c:pt idx="3">
                        <c:v>ETP main d'oeuvre non permanente (4)</c:v>
                      </c:pt>
                      <c:pt idx="4">
                        <c:v>ETP totaux </c:v>
                      </c:pt>
                    </c:strCache>
                  </c:strRef>
                </c:cat>
                <c:val>
                  <c:numRef>
                    <c:extLst>
                      <c:ext uri="{02D57815-91ED-43cb-92C2-25804820EDAC}">
                        <c15:formulaRef>
                          <c15:sqref>'[2]Main-oeuvre'!$D$10:$H$10</c15:sqref>
                        </c15:formulaRef>
                      </c:ext>
                    </c:extLst>
                    <c:numCache>
                      <c:formatCode>General</c:formatCode>
                      <c:ptCount val="5"/>
                      <c:pt idx="0">
                        <c:v>1.1364795918367301</c:v>
                      </c:pt>
                      <c:pt idx="1">
                        <c:v>0.25765306122449</c:v>
                      </c:pt>
                      <c:pt idx="2">
                        <c:v>1.31377551020408</c:v>
                      </c:pt>
                      <c:pt idx="3">
                        <c:v>0.13711694201490099</c:v>
                      </c:pt>
                      <c:pt idx="4">
                        <c:v>2.8456628603822498</c:v>
                      </c:pt>
                    </c:numCache>
                  </c:numRef>
                </c:val>
                <c:extLst>
                  <c:ext xmlns:c16="http://schemas.microsoft.com/office/drawing/2014/chart" uri="{C3380CC4-5D6E-409C-BE32-E72D297353CC}">
                    <c16:uniqueId val="{0000001A-A547-4CB6-B8D0-702CA688F28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'[2]Main-oeuvre'!$C$11</c15:sqref>
                        </c15:formulaRef>
                      </c:ext>
                    </c:extLst>
                    <c:strCache>
                      <c:ptCount val="1"/>
                      <c:pt idx="0">
                        <c:v>Artisanat</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'[2]Main-oeuvre'!$D$5:$H$5</c15:sqref>
                        </c15:formulaRef>
                      </c:ext>
                    </c:extLst>
                    <c:strCache>
                      <c:ptCount val="5"/>
                      <c:pt idx="0">
                        <c:v>ETP Chef et co-exploitants (1)</c:v>
                      </c:pt>
                      <c:pt idx="1">
                        <c:v>ETP main d'œuvre familiale (2)</c:v>
                      </c:pt>
                      <c:pt idx="2">
                        <c:v>ETP main d'œuvre non familiale (3)</c:v>
                      </c:pt>
                      <c:pt idx="3">
                        <c:v>ETP main d'oeuvre non permanente (4)</c:v>
                      </c:pt>
                      <c:pt idx="4">
                        <c:v>ETP totaux </c:v>
                      </c:pt>
                    </c:strCache>
                  </c:strRef>
                </c:cat>
                <c:val>
                  <c:numRef>
                    <c:extLst xmlns:c15="http://schemas.microsoft.com/office/drawing/2012/chart">
                      <c:ext xmlns:c15="http://schemas.microsoft.com/office/drawing/2012/chart" uri="{02D57815-91ED-43cb-92C2-25804820EDAC}">
                        <c15:formulaRef>
                          <c15:sqref>'[2]Main-oeuvre'!$D$11:$H$11</c15:sqref>
                        </c15:formulaRef>
                      </c:ext>
                    </c:extLst>
                    <c:numCache>
                      <c:formatCode>General</c:formatCode>
                      <c:ptCount val="5"/>
                      <c:pt idx="0">
                        <c:v>0.62083333333333302</c:v>
                      </c:pt>
                      <c:pt idx="1">
                        <c:v>0.1</c:v>
                      </c:pt>
                      <c:pt idx="2">
                        <c:v>0.22083333333333299</c:v>
                      </c:pt>
                      <c:pt idx="3">
                        <c:v>1.5682539682539701E-2</c:v>
                      </c:pt>
                      <c:pt idx="4">
                        <c:v>0.95734920634920595</c:v>
                      </c:pt>
                    </c:numCache>
                  </c:numRef>
                </c:val>
                <c:extLst xmlns:c15="http://schemas.microsoft.com/office/drawing/2012/chart">
                  <c:ext xmlns:c16="http://schemas.microsoft.com/office/drawing/2014/chart" uri="{C3380CC4-5D6E-409C-BE32-E72D297353CC}">
                    <c16:uniqueId val="{0000001B-A547-4CB6-B8D0-702CA688F28F}"/>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'[2]Main-oeuvre'!$C$12</c15:sqref>
                        </c15:formulaRef>
                      </c:ext>
                    </c:extLst>
                    <c:strCache>
                      <c:ptCount val="1"/>
                      <c:pt idx="0">
                        <c:v>Activité en lien avec la filière bois </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'[2]Main-oeuvre'!$D$5:$H$5</c15:sqref>
                        </c15:formulaRef>
                      </c:ext>
                    </c:extLst>
                    <c:strCache>
                      <c:ptCount val="5"/>
                      <c:pt idx="0">
                        <c:v>ETP Chef et co-exploitants (1)</c:v>
                      </c:pt>
                      <c:pt idx="1">
                        <c:v>ETP main d'œuvre familiale (2)</c:v>
                      </c:pt>
                      <c:pt idx="2">
                        <c:v>ETP main d'œuvre non familiale (3)</c:v>
                      </c:pt>
                      <c:pt idx="3">
                        <c:v>ETP main d'oeuvre non permanente (4)</c:v>
                      </c:pt>
                      <c:pt idx="4">
                        <c:v>ETP totaux </c:v>
                      </c:pt>
                    </c:strCache>
                  </c:strRef>
                </c:cat>
                <c:val>
                  <c:numRef>
                    <c:extLst xmlns:c15="http://schemas.microsoft.com/office/drawing/2012/chart">
                      <c:ext xmlns:c15="http://schemas.microsoft.com/office/drawing/2012/chart" uri="{02D57815-91ED-43cb-92C2-25804820EDAC}">
                        <c15:formulaRef>
                          <c15:sqref>'[2]Main-oeuvre'!$D$12:$H$12</c15:sqref>
                        </c15:formulaRef>
                      </c:ext>
                    </c:extLst>
                    <c:numCache>
                      <c:formatCode>General</c:formatCode>
                      <c:ptCount val="5"/>
                      <c:pt idx="0">
                        <c:v>0.91280864197530898</c:v>
                      </c:pt>
                      <c:pt idx="1">
                        <c:v>0.19290123456790101</c:v>
                      </c:pt>
                      <c:pt idx="2">
                        <c:v>0.44907407407407401</c:v>
                      </c:pt>
                      <c:pt idx="3">
                        <c:v>4.9280815206741102E-2</c:v>
                      </c:pt>
                      <c:pt idx="4">
                        <c:v>1.6048363707622999</c:v>
                      </c:pt>
                    </c:numCache>
                  </c:numRef>
                </c:val>
                <c:extLst xmlns:c15="http://schemas.microsoft.com/office/drawing/2012/chart">
                  <c:ext xmlns:c16="http://schemas.microsoft.com/office/drawing/2014/chart" uri="{C3380CC4-5D6E-409C-BE32-E72D297353CC}">
                    <c16:uniqueId val="{0000001C-A547-4CB6-B8D0-702CA688F28F}"/>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'[2]Main-oeuvre'!$C$13</c15:sqref>
                        </c15:formulaRef>
                      </c:ext>
                    </c:extLst>
                    <c:strCache>
                      <c:ptCount val="1"/>
                      <c:pt idx="0">
                        <c:v>Aquaculture</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'[2]Main-oeuvre'!$D$5:$H$5</c15:sqref>
                        </c15:formulaRef>
                      </c:ext>
                    </c:extLst>
                    <c:strCache>
                      <c:ptCount val="5"/>
                      <c:pt idx="0">
                        <c:v>ETP Chef et co-exploitants (1)</c:v>
                      </c:pt>
                      <c:pt idx="1">
                        <c:v>ETP main d'œuvre familiale (2)</c:v>
                      </c:pt>
                      <c:pt idx="2">
                        <c:v>ETP main d'œuvre non familiale (3)</c:v>
                      </c:pt>
                      <c:pt idx="3">
                        <c:v>ETP main d'oeuvre non permanente (4)</c:v>
                      </c:pt>
                      <c:pt idx="4">
                        <c:v>ETP totaux </c:v>
                      </c:pt>
                    </c:strCache>
                  </c:strRef>
                </c:cat>
                <c:val>
                  <c:numRef>
                    <c:extLst xmlns:c15="http://schemas.microsoft.com/office/drawing/2012/chart">
                      <c:ext xmlns:c15="http://schemas.microsoft.com/office/drawing/2012/chart" uri="{02D57815-91ED-43cb-92C2-25804820EDAC}">
                        <c15:formulaRef>
                          <c15:sqref>'[2]Main-oeuvre'!$D$13:$H$13</c15:sqref>
                        </c15:formulaRef>
                      </c:ext>
                    </c:extLst>
                    <c:numCache>
                      <c:formatCode>General</c:formatCode>
                      <c:ptCount val="5"/>
                      <c:pt idx="0">
                        <c:v>1.2250000000000001</c:v>
                      </c:pt>
                      <c:pt idx="1">
                        <c:v>0.625</c:v>
                      </c:pt>
                      <c:pt idx="2">
                        <c:v>0.6</c:v>
                      </c:pt>
                      <c:pt idx="3">
                        <c:v>2.2222222222222199E-2</c:v>
                      </c:pt>
                      <c:pt idx="4">
                        <c:v>2.4722222222222201</c:v>
                      </c:pt>
                    </c:numCache>
                  </c:numRef>
                </c:val>
                <c:extLst xmlns:c15="http://schemas.microsoft.com/office/drawing/2012/chart">
                  <c:ext xmlns:c16="http://schemas.microsoft.com/office/drawing/2014/chart" uri="{C3380CC4-5D6E-409C-BE32-E72D297353CC}">
                    <c16:uniqueId val="{0000001D-A547-4CB6-B8D0-702CA688F28F}"/>
                  </c:ext>
                </c:extLst>
              </c15:ser>
            </c15:filteredBarSeries>
          </c:ext>
        </c:extLst>
      </c:barChart>
      <c:catAx>
        <c:axId val="716550568"/>
        <c:scaling>
          <c:orientation val="minMax"/>
        </c:scaling>
        <c:delete val="0"/>
        <c:axPos val="b"/>
        <c:majorGridlines>
          <c:spPr>
            <a:ln w="9525" cap="flat" cmpd="sng" algn="ctr">
              <a:solidFill>
                <a:schemeClr val="tx1">
                  <a:lumMod val="15000"/>
                  <a:lumOff val="85000"/>
                </a:schemeClr>
              </a:solidFill>
              <a:round/>
            </a:ln>
            <a:effectLst>
              <a:outerShdw blurRad="50800" dist="50800" dir="5400000" algn="ctr" rotWithShape="0">
                <a:schemeClr val="bg1">
                  <a:lumMod val="75000"/>
                </a:schemeClr>
              </a:outerShdw>
            </a:effectLst>
          </c:spPr>
        </c:majorGridlines>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Marianne" panose="02000000000000000000" pitchFamily="50" charset="0"/>
                <a:ea typeface="+mn-ea"/>
                <a:cs typeface="+mn-cs"/>
              </a:defRPr>
            </a:pPr>
            <a:endParaRPr lang="fr-FR"/>
          </a:p>
        </c:txPr>
        <c:crossAx val="716550896"/>
        <c:crosses val="autoZero"/>
        <c:auto val="1"/>
        <c:lblAlgn val="ctr"/>
        <c:lblOffset val="100"/>
        <c:noMultiLvlLbl val="0"/>
      </c:catAx>
      <c:valAx>
        <c:axId val="716550896"/>
        <c:scaling>
          <c:orientation val="minMax"/>
        </c:scaling>
        <c:delete val="0"/>
        <c:axPos val="l"/>
        <c:majorGridlines>
          <c:spPr>
            <a:ln w="9525" cap="flat" cmpd="sng" algn="ctr">
              <a:solidFill>
                <a:schemeClr val="bg1">
                  <a:lumMod val="75000"/>
                </a:schemeClr>
              </a:solidFill>
              <a:round/>
            </a:ln>
            <a:effectLst/>
          </c:spPr>
        </c:majorGridlines>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crossAx val="716550568"/>
        <c:crosses val="autoZero"/>
        <c:crossBetween val="between"/>
        <c:majorUnit val="0.25"/>
      </c:valAx>
      <c:spPr>
        <a:noFill/>
        <a:ln>
          <a:noFill/>
        </a:ln>
        <a:effectLst/>
      </c:spPr>
    </c:plotArea>
    <c:legend>
      <c:legendPos val="b"/>
      <c:layout>
        <c:manualLayout>
          <c:xMode val="edge"/>
          <c:yMode val="edge"/>
          <c:x val="6.5036814093081003E-3"/>
          <c:y val="0.9086211115105941"/>
          <c:w val="0.97726819024299005"/>
          <c:h val="5.4256134969325152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Marianne" panose="02000000000000000000" pitchFamily="50" charset="0"/>
        </a:defRPr>
      </a:pPr>
      <a:endParaRPr lang="fr-FR"/>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935431239762417"/>
          <c:y val="2.9689608636977057E-2"/>
          <c:w val="0.66307817910104783"/>
          <c:h val="0.72164153569872591"/>
        </c:manualLayout>
      </c:layout>
      <c:barChart>
        <c:barDir val="bar"/>
        <c:grouping val="percentStacked"/>
        <c:varyColors val="0"/>
        <c:ser>
          <c:idx val="0"/>
          <c:order val="0"/>
          <c:tx>
            <c:strRef>
              <c:f>'Figu-6'!$C$37</c:f>
              <c:strCache>
                <c:ptCount val="1"/>
                <c:pt idx="0">
                  <c:v>Niveau d'études supérieures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'Figu-6'!$B$38:$B$43</c:f>
              <c:strCache>
                <c:ptCount val="6"/>
                <c:pt idx="0">
                  <c:v>Exploitations agricoles non diversifiées </c:v>
                </c:pt>
                <c:pt idx="1">
                  <c:v>Exploitations agricoles diversifiées </c:v>
                </c:pt>
                <c:pt idx="2">
                  <c:v>Transformation</c:v>
                </c:pt>
                <c:pt idx="3">
                  <c:v>Travail à façon</c:v>
                </c:pt>
                <c:pt idx="4">
                  <c:v>Production d'énergies renouvelables</c:v>
                </c:pt>
                <c:pt idx="5">
                  <c:v>Tourisme, hébergement, loisirs</c:v>
                </c:pt>
              </c:strCache>
            </c:strRef>
          </c:cat>
          <c:val>
            <c:numRef>
              <c:f>'Figu-6'!$C$38:$C$43</c:f>
              <c:numCache>
                <c:formatCode>#,##0</c:formatCode>
                <c:ptCount val="6"/>
                <c:pt idx="0">
                  <c:v>5731</c:v>
                </c:pt>
                <c:pt idx="1">
                  <c:v>2603</c:v>
                </c:pt>
                <c:pt idx="2">
                  <c:v>1294</c:v>
                </c:pt>
                <c:pt idx="3">
                  <c:v>1033</c:v>
                </c:pt>
                <c:pt idx="4">
                  <c:v>617</c:v>
                </c:pt>
                <c:pt idx="5">
                  <c:v>545</c:v>
                </c:pt>
              </c:numCache>
            </c:numRef>
          </c:val>
          <c:extLst>
            <c:ext xmlns:c16="http://schemas.microsoft.com/office/drawing/2014/chart" uri="{C3380CC4-5D6E-409C-BE32-E72D297353CC}">
              <c16:uniqueId val="{00000000-27AF-43E5-9DC7-CB1118110839}"/>
            </c:ext>
          </c:extLst>
        </c:ser>
        <c:ser>
          <c:idx val="1"/>
          <c:order val="1"/>
          <c:tx>
            <c:strRef>
              <c:f>'Figu-6'!$D$37</c:f>
              <c:strCache>
                <c:ptCount val="1"/>
                <c:pt idx="0">
                  <c:v>Second cycle long**</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'Figu-6'!$B$38:$B$43</c:f>
              <c:strCache>
                <c:ptCount val="6"/>
                <c:pt idx="0">
                  <c:v>Exploitations agricoles non diversifiées </c:v>
                </c:pt>
                <c:pt idx="1">
                  <c:v>Exploitations agricoles diversifiées </c:v>
                </c:pt>
                <c:pt idx="2">
                  <c:v>Transformation</c:v>
                </c:pt>
                <c:pt idx="3">
                  <c:v>Travail à façon</c:v>
                </c:pt>
                <c:pt idx="4">
                  <c:v>Production d'énergies renouvelables</c:v>
                </c:pt>
                <c:pt idx="5">
                  <c:v>Tourisme, hébergement, loisirs</c:v>
                </c:pt>
              </c:strCache>
            </c:strRef>
          </c:cat>
          <c:val>
            <c:numRef>
              <c:f>'Figu-6'!$D$38:$D$43</c:f>
              <c:numCache>
                <c:formatCode>#,##0</c:formatCode>
                <c:ptCount val="6"/>
                <c:pt idx="0">
                  <c:v>6789</c:v>
                </c:pt>
                <c:pt idx="1">
                  <c:v>2246</c:v>
                </c:pt>
                <c:pt idx="2">
                  <c:v>979</c:v>
                </c:pt>
                <c:pt idx="3">
                  <c:v>1048</c:v>
                </c:pt>
                <c:pt idx="4">
                  <c:v>510</c:v>
                </c:pt>
                <c:pt idx="5">
                  <c:v>337</c:v>
                </c:pt>
              </c:numCache>
            </c:numRef>
          </c:val>
          <c:extLst>
            <c:ext xmlns:c16="http://schemas.microsoft.com/office/drawing/2014/chart" uri="{C3380CC4-5D6E-409C-BE32-E72D297353CC}">
              <c16:uniqueId val="{00000001-27AF-43E5-9DC7-CB1118110839}"/>
            </c:ext>
          </c:extLst>
        </c:ser>
        <c:ser>
          <c:idx val="2"/>
          <c:order val="2"/>
          <c:tx>
            <c:strRef>
              <c:f>'Figu-6'!$E$37</c:f>
              <c:strCache>
                <c:ptCount val="1"/>
                <c:pt idx="0">
                  <c:v>Second cycle court*</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'Figu-6'!$B$38:$B$43</c:f>
              <c:strCache>
                <c:ptCount val="6"/>
                <c:pt idx="0">
                  <c:v>Exploitations agricoles non diversifiées </c:v>
                </c:pt>
                <c:pt idx="1">
                  <c:v>Exploitations agricoles diversifiées </c:v>
                </c:pt>
                <c:pt idx="2">
                  <c:v>Transformation</c:v>
                </c:pt>
                <c:pt idx="3">
                  <c:v>Travail à façon</c:v>
                </c:pt>
                <c:pt idx="4">
                  <c:v>Production d'énergies renouvelables</c:v>
                </c:pt>
                <c:pt idx="5">
                  <c:v>Tourisme, hébergement, loisirs</c:v>
                </c:pt>
              </c:strCache>
            </c:strRef>
          </c:cat>
          <c:val>
            <c:numRef>
              <c:f>'Figu-6'!$E$38:$E$43</c:f>
              <c:numCache>
                <c:formatCode>#,##0</c:formatCode>
                <c:ptCount val="6"/>
                <c:pt idx="0">
                  <c:v>9925</c:v>
                </c:pt>
                <c:pt idx="1">
                  <c:v>2023</c:v>
                </c:pt>
                <c:pt idx="2">
                  <c:v>746</c:v>
                </c:pt>
                <c:pt idx="3">
                  <c:v>1079</c:v>
                </c:pt>
                <c:pt idx="4">
                  <c:v>303</c:v>
                </c:pt>
                <c:pt idx="5">
                  <c:v>289</c:v>
                </c:pt>
              </c:numCache>
            </c:numRef>
          </c:val>
          <c:extLst>
            <c:ext xmlns:c16="http://schemas.microsoft.com/office/drawing/2014/chart" uri="{C3380CC4-5D6E-409C-BE32-E72D297353CC}">
              <c16:uniqueId val="{00000002-27AF-43E5-9DC7-CB1118110839}"/>
            </c:ext>
          </c:extLst>
        </c:ser>
        <c:ser>
          <c:idx val="3"/>
          <c:order val="3"/>
          <c:tx>
            <c:strRef>
              <c:f>'Figu-6'!$F$37</c:f>
              <c:strCache>
                <c:ptCount val="1"/>
                <c:pt idx="0">
                  <c:v>Aucune formation ou scolarisé jusqu'en primaire</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'Figu-6'!$B$38:$B$43</c:f>
              <c:strCache>
                <c:ptCount val="6"/>
                <c:pt idx="0">
                  <c:v>Exploitations agricoles non diversifiées </c:v>
                </c:pt>
                <c:pt idx="1">
                  <c:v>Exploitations agricoles diversifiées </c:v>
                </c:pt>
                <c:pt idx="2">
                  <c:v>Transformation</c:v>
                </c:pt>
                <c:pt idx="3">
                  <c:v>Travail à façon</c:v>
                </c:pt>
                <c:pt idx="4">
                  <c:v>Production d'énergies renouvelables</c:v>
                </c:pt>
                <c:pt idx="5">
                  <c:v>Tourisme, hébergement, loisirs</c:v>
                </c:pt>
              </c:strCache>
            </c:strRef>
          </c:cat>
          <c:val>
            <c:numRef>
              <c:f>'Figu-6'!$F$38:$F$43</c:f>
              <c:numCache>
                <c:formatCode>#,##0</c:formatCode>
                <c:ptCount val="6"/>
                <c:pt idx="0">
                  <c:v>4280</c:v>
                </c:pt>
                <c:pt idx="1">
                  <c:v>409</c:v>
                </c:pt>
                <c:pt idx="2">
                  <c:v>142</c:v>
                </c:pt>
                <c:pt idx="3">
                  <c:v>203</c:v>
                </c:pt>
                <c:pt idx="4">
                  <c:v>38</c:v>
                </c:pt>
                <c:pt idx="5">
                  <c:v>65</c:v>
                </c:pt>
              </c:numCache>
            </c:numRef>
          </c:val>
          <c:extLst>
            <c:ext xmlns:c16="http://schemas.microsoft.com/office/drawing/2014/chart" uri="{C3380CC4-5D6E-409C-BE32-E72D297353CC}">
              <c16:uniqueId val="{00000003-27AF-43E5-9DC7-CB1118110839}"/>
            </c:ext>
          </c:extLst>
        </c:ser>
        <c:dLbls>
          <c:showLegendKey val="0"/>
          <c:showVal val="0"/>
          <c:showCatName val="0"/>
          <c:showSerName val="0"/>
          <c:showPercent val="0"/>
          <c:showBubbleSize val="0"/>
        </c:dLbls>
        <c:gapWidth val="75"/>
        <c:overlap val="100"/>
        <c:axId val="624672480"/>
        <c:axId val="624669200"/>
      </c:barChart>
      <c:catAx>
        <c:axId val="624672480"/>
        <c:scaling>
          <c:orientation val="minMax"/>
        </c:scaling>
        <c:delete val="0"/>
        <c:axPos val="l"/>
        <c:numFmt formatCode="General" sourceLinked="1"/>
        <c:majorTickMark val="in"/>
        <c:minorTickMark val="none"/>
        <c:tickLblPos val="nextTo"/>
        <c:spPr>
          <a:solidFill>
            <a:sysClr val="window" lastClr="FFFFFF"/>
          </a:solid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crossAx val="624669200"/>
        <c:crosses val="autoZero"/>
        <c:auto val="1"/>
        <c:lblAlgn val="ctr"/>
        <c:lblOffset val="100"/>
        <c:noMultiLvlLbl val="0"/>
      </c:catAx>
      <c:valAx>
        <c:axId val="624669200"/>
        <c:scaling>
          <c:orientation val="minMax"/>
        </c:scaling>
        <c:delete val="0"/>
        <c:axPos val="b"/>
        <c:majorGridlines>
          <c:spPr>
            <a:ln w="9525" cap="flat" cmpd="sng" algn="ctr">
              <a:solidFill>
                <a:schemeClr val="bg1">
                  <a:lumMod val="75000"/>
                </a:schemeClr>
              </a:solidFill>
              <a:round/>
            </a:ln>
            <a:effectLst>
              <a:outerShdw blurRad="50800" dist="50800" dir="5400000" algn="ctr" rotWithShape="0">
                <a:schemeClr val="bg1">
                  <a:lumMod val="75000"/>
                </a:schemeClr>
              </a:outerShdw>
            </a:effectLst>
          </c:spPr>
        </c:majorGridlines>
        <c:numFmt formatCode="0\ %"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Marianne" panose="02000000000000000000" pitchFamily="50" charset="0"/>
                <a:ea typeface="+mn-ea"/>
                <a:cs typeface="+mn-cs"/>
              </a:defRPr>
            </a:pPr>
            <a:endParaRPr lang="fr-FR"/>
          </a:p>
        </c:txPr>
        <c:crossAx val="624672480"/>
        <c:crosses val="autoZero"/>
        <c:crossBetween val="between"/>
      </c:valAx>
      <c:spPr>
        <a:noFill/>
        <a:ln>
          <a:noFill/>
        </a:ln>
        <a:effectLst/>
      </c:spPr>
    </c:plotArea>
    <c:legend>
      <c:legendPos val="b"/>
      <c:layout>
        <c:manualLayout>
          <c:xMode val="edge"/>
          <c:yMode val="edge"/>
          <c:x val="0.17336686320360273"/>
          <c:y val="0.8783161151264649"/>
          <c:w val="0.80237851250224257"/>
          <c:h val="9.2739966208677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Marianne" panose="02000000000000000000" pitchFamily="50" charset="0"/>
        </a:defRPr>
      </a:pPr>
      <a:endParaRPr lang="fr-FR"/>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4415651</xdr:colOff>
      <xdr:row>10</xdr:row>
      <xdr:rowOff>167625</xdr:rowOff>
    </xdr:to>
    <xdr:pic>
      <xdr:nvPicPr>
        <xdr:cNvPr id="3" name="Imag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939651" cy="200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28</xdr:row>
      <xdr:rowOff>0</xdr:rowOff>
    </xdr:from>
    <xdr:to>
      <xdr:col>16</xdr:col>
      <xdr:colOff>152400</xdr:colOff>
      <xdr:row>42</xdr:row>
      <xdr:rowOff>12326</xdr:rowOff>
    </xdr:to>
    <xdr:sp macro="" textlink="">
      <xdr:nvSpPr>
        <xdr:cNvPr id="4" name="AutoShape 2" descr="imap://edouard%2Epaillette%2Eagri%2E-%2Esrise%2Edraaf-normandie%2Eagri@amelie.s2.m2.e2.rie.gouv.fr:993/fetch%3EUID%3E/Boite%20partag%26AOk-e/srise.draaf-normandie.agri/%26AMk-l%26AOk-ments%20envoy%26AOk-s%3E245?part=1.2"/>
        <xdr:cNvSpPr>
          <a:spLocks noChangeAspect="1" noChangeArrowheads="1"/>
        </xdr:cNvSpPr>
      </xdr:nvSpPr>
      <xdr:spPr bwMode="auto">
        <a:xfrm>
          <a:off x="15760700" y="4787900"/>
          <a:ext cx="6248400" cy="1269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13822</xdr:colOff>
      <xdr:row>18</xdr:row>
      <xdr:rowOff>13447</xdr:rowOff>
    </xdr:from>
    <xdr:to>
      <xdr:col>8</xdr:col>
      <xdr:colOff>114300</xdr:colOff>
      <xdr:row>54</xdr:row>
      <xdr:rowOff>27214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56735</xdr:colOff>
      <xdr:row>5</xdr:row>
      <xdr:rowOff>10766</xdr:rowOff>
    </xdr:from>
    <xdr:to>
      <xdr:col>9</xdr:col>
      <xdr:colOff>281608</xdr:colOff>
      <xdr:row>36</xdr:row>
      <xdr:rowOff>364435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51529</xdr:colOff>
      <xdr:row>21</xdr:row>
      <xdr:rowOff>157366</xdr:rowOff>
    </xdr:from>
    <xdr:to>
      <xdr:col>8</xdr:col>
      <xdr:colOff>902805</xdr:colOff>
      <xdr:row>21</xdr:row>
      <xdr:rowOff>162634</xdr:rowOff>
    </xdr:to>
    <xdr:cxnSp macro="">
      <xdr:nvCxnSpPr>
        <xdr:cNvPr id="4" name="Connecteur droit 3"/>
        <xdr:cNvCxnSpPr/>
      </xdr:nvCxnSpPr>
      <xdr:spPr>
        <a:xfrm flipV="1">
          <a:off x="614746" y="4282105"/>
          <a:ext cx="9490037" cy="5268"/>
        </a:xfrm>
        <a:prstGeom prst="line">
          <a:avLst/>
        </a:prstGeom>
        <a:ln/>
      </xdr:spPr>
      <xdr:style>
        <a:lnRef idx="3">
          <a:schemeClr val="accent5"/>
        </a:lnRef>
        <a:fillRef idx="0">
          <a:schemeClr val="accent5"/>
        </a:fillRef>
        <a:effectRef idx="2">
          <a:schemeClr val="accent5"/>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19049</xdr:rowOff>
    </xdr:from>
    <xdr:to>
      <xdr:col>6</xdr:col>
      <xdr:colOff>768350</xdr:colOff>
      <xdr:row>24</xdr:row>
      <xdr:rowOff>120650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19051</xdr:rowOff>
    </xdr:from>
    <xdr:to>
      <xdr:col>7</xdr:col>
      <xdr:colOff>6350</xdr:colOff>
      <xdr:row>19</xdr:row>
      <xdr:rowOff>12701</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1177925</xdr:colOff>
      <xdr:row>5</xdr:row>
      <xdr:rowOff>111125</xdr:rowOff>
    </xdr:from>
    <xdr:to>
      <xdr:col>5</xdr:col>
      <xdr:colOff>533400</xdr:colOff>
      <xdr:row>6</xdr:row>
      <xdr:rowOff>161925</xdr:rowOff>
    </xdr:to>
    <xdr:sp macro="" textlink="">
      <xdr:nvSpPr>
        <xdr:cNvPr id="4" name="ZoneTexte 3"/>
        <xdr:cNvSpPr txBox="1"/>
      </xdr:nvSpPr>
      <xdr:spPr>
        <a:xfrm>
          <a:off x="4330700" y="1254125"/>
          <a:ext cx="1308100" cy="317500"/>
        </a:xfrm>
        <a:prstGeom prst="rect">
          <a:avLst/>
        </a:prstGeom>
        <a:solidFill>
          <a:schemeClr val="accent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latin typeface="Marianne" panose="02000000000000000000" pitchFamily="50" charset="0"/>
            </a:rPr>
            <a:t>Travail à façon</a:t>
          </a:r>
        </a:p>
      </xdr:txBody>
    </xdr:sp>
    <xdr:clientData/>
  </xdr:twoCellAnchor>
  <xdr:twoCellAnchor>
    <xdr:from>
      <xdr:col>2</xdr:col>
      <xdr:colOff>971550</xdr:colOff>
      <xdr:row>15</xdr:row>
      <xdr:rowOff>219075</xdr:rowOff>
    </xdr:from>
    <xdr:to>
      <xdr:col>3</xdr:col>
      <xdr:colOff>1095375</xdr:colOff>
      <xdr:row>17</xdr:row>
      <xdr:rowOff>95250</xdr:rowOff>
    </xdr:to>
    <xdr:sp macro="" textlink="">
      <xdr:nvSpPr>
        <xdr:cNvPr id="5" name="ZoneTexte 4"/>
        <xdr:cNvSpPr txBox="1"/>
      </xdr:nvSpPr>
      <xdr:spPr>
        <a:xfrm>
          <a:off x="2895600" y="3933825"/>
          <a:ext cx="1352550" cy="333375"/>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latin typeface="Marianne" panose="02000000000000000000" pitchFamily="50" charset="0"/>
            </a:rPr>
            <a:t>Transformation</a:t>
          </a:r>
          <a:endParaRPr lang="fr-FR" sz="900" b="1">
            <a:latin typeface="Marianne" panose="02000000000000000000" pitchFamily="50" charset="0"/>
          </a:endParaRPr>
        </a:p>
      </xdr:txBody>
    </xdr:sp>
    <xdr:clientData/>
  </xdr:twoCellAnchor>
  <xdr:twoCellAnchor>
    <xdr:from>
      <xdr:col>1</xdr:col>
      <xdr:colOff>590550</xdr:colOff>
      <xdr:row>7</xdr:row>
      <xdr:rowOff>47625</xdr:rowOff>
    </xdr:from>
    <xdr:to>
      <xdr:col>2</xdr:col>
      <xdr:colOff>381000</xdr:colOff>
      <xdr:row>7</xdr:row>
      <xdr:rowOff>381000</xdr:rowOff>
    </xdr:to>
    <xdr:sp macro="" textlink="">
      <xdr:nvSpPr>
        <xdr:cNvPr id="6" name="ZoneTexte 5"/>
        <xdr:cNvSpPr txBox="1"/>
      </xdr:nvSpPr>
      <xdr:spPr>
        <a:xfrm>
          <a:off x="1428750" y="1685925"/>
          <a:ext cx="876300" cy="333375"/>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latin typeface="Marianne" panose="02000000000000000000" pitchFamily="50" charset="0"/>
            </a:rPr>
            <a:t>Tourisme</a:t>
          </a:r>
          <a:endParaRPr lang="fr-FR" sz="900" b="1">
            <a:latin typeface="Marianne" panose="02000000000000000000" pitchFamily="50" charset="0"/>
          </a:endParaRPr>
        </a:p>
        <a:p>
          <a:endParaRPr lang="fr-FR" sz="1100"/>
        </a:p>
      </xdr:txBody>
    </xdr:sp>
    <xdr:clientData/>
  </xdr:twoCellAnchor>
  <xdr:twoCellAnchor>
    <xdr:from>
      <xdr:col>11</xdr:col>
      <xdr:colOff>0</xdr:colOff>
      <xdr:row>4</xdr:row>
      <xdr:rowOff>3175</xdr:rowOff>
    </xdr:from>
    <xdr:to>
      <xdr:col>16</xdr:col>
      <xdr:colOff>50800</xdr:colOff>
      <xdr:row>18</xdr:row>
      <xdr:rowOff>200025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0.09343</cdr:x>
      <cdr:y>0.46238</cdr:y>
    </cdr:from>
    <cdr:to>
      <cdr:x>0.2261</cdr:x>
      <cdr:y>0.54709</cdr:y>
    </cdr:to>
    <cdr:sp macro="" textlink="">
      <cdr:nvSpPr>
        <cdr:cNvPr id="2" name="ZoneTexte 1"/>
        <cdr:cNvSpPr txBox="1"/>
      </cdr:nvSpPr>
      <cdr:spPr>
        <a:xfrm xmlns:a="http://schemas.openxmlformats.org/drawingml/2006/main">
          <a:off x="527426" y="1714690"/>
          <a:ext cx="748942" cy="314134"/>
        </a:xfrm>
        <a:prstGeom xmlns:a="http://schemas.openxmlformats.org/drawingml/2006/main" prst="rect">
          <a:avLst/>
        </a:prstGeom>
        <a:solidFill xmlns:a="http://schemas.openxmlformats.org/drawingml/2006/main">
          <a:srgbClr val="636363"/>
        </a:solidFill>
      </cdr:spPr>
      <cdr:txBody>
        <a:bodyPr xmlns:a="http://schemas.openxmlformats.org/drawingml/2006/main" vertOverflow="clip" wrap="square" rtlCol="0"/>
        <a:lstStyle xmlns:a="http://schemas.openxmlformats.org/drawingml/2006/main"/>
        <a:p xmlns:a="http://schemas.openxmlformats.org/drawingml/2006/main">
          <a:r>
            <a:rPr lang="fr-FR" sz="1200" b="1">
              <a:solidFill>
                <a:schemeClr val="bg1"/>
              </a:solidFill>
              <a:latin typeface="Marianne" panose="02000000000000000000" pitchFamily="50" charset="0"/>
            </a:rPr>
            <a:t>Autres</a:t>
          </a:r>
          <a:r>
            <a:rPr lang="fr-FR" sz="900">
              <a:solidFill>
                <a:schemeClr val="bg1"/>
              </a:solidFill>
              <a:latin typeface="Marianne" panose="02000000000000000000" pitchFamily="50" charset="0"/>
            </a:rPr>
            <a:t>*</a:t>
          </a:r>
        </a:p>
      </cdr:txBody>
    </cdr:sp>
  </cdr:relSizeAnchor>
  <cdr:relSizeAnchor xmlns:cdr="http://schemas.openxmlformats.org/drawingml/2006/chartDrawing">
    <cdr:from>
      <cdr:x>0.225</cdr:x>
      <cdr:y>0.05416</cdr:y>
    </cdr:from>
    <cdr:to>
      <cdr:x>0.35939</cdr:x>
      <cdr:y>0.14127</cdr:y>
    </cdr:to>
    <cdr:sp macro="" textlink="">
      <cdr:nvSpPr>
        <cdr:cNvPr id="3" name="ZoneTexte 2"/>
        <cdr:cNvSpPr txBox="1"/>
      </cdr:nvSpPr>
      <cdr:spPr>
        <a:xfrm xmlns:a="http://schemas.openxmlformats.org/drawingml/2006/main">
          <a:off x="1270160" y="200846"/>
          <a:ext cx="758666" cy="323027"/>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rtlCol="0"/>
        <a:lstStyle xmlns:a="http://schemas.openxmlformats.org/drawingml/2006/main"/>
        <a:p xmlns:a="http://schemas.openxmlformats.org/drawingml/2006/main">
          <a:r>
            <a:rPr lang="fr-FR" sz="1200" b="1">
              <a:solidFill>
                <a:schemeClr val="bg1"/>
              </a:solidFill>
              <a:latin typeface="Marianne" panose="02000000000000000000" pitchFamily="50" charset="0"/>
            </a:rPr>
            <a:t>Énergie</a:t>
          </a:r>
          <a:endParaRPr lang="fr-FR" sz="900" b="1">
            <a:solidFill>
              <a:schemeClr val="bg1"/>
            </a:solidFill>
            <a:latin typeface="Marianne" panose="02000000000000000000" pitchFamily="50" charset="0"/>
          </a:endParaRPr>
        </a:p>
      </cdr:txBody>
    </cdr:sp>
  </cdr:relSizeAnchor>
  <cdr:relSizeAnchor xmlns:cdr="http://schemas.openxmlformats.org/drawingml/2006/chartDrawing">
    <cdr:from>
      <cdr:x>0.32575</cdr:x>
      <cdr:y>0.33127</cdr:y>
    </cdr:from>
    <cdr:to>
      <cdr:x>0.59241</cdr:x>
      <cdr:y>0.58959</cdr:y>
    </cdr:to>
    <cdr:sp macro="" textlink="">
      <cdr:nvSpPr>
        <cdr:cNvPr id="4" name="ZoneTexte 3"/>
        <cdr:cNvSpPr txBox="1"/>
      </cdr:nvSpPr>
      <cdr:spPr>
        <a:xfrm xmlns:a="http://schemas.openxmlformats.org/drawingml/2006/main">
          <a:off x="1838928" y="1228465"/>
          <a:ext cx="1505335" cy="9579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50" b="1">
              <a:latin typeface="Marianne" panose="02000000000000000000" pitchFamily="50" charset="0"/>
            </a:rPr>
            <a:t>6 927 activités de diversification</a:t>
          </a:r>
        </a:p>
        <a:p xmlns:a="http://schemas.openxmlformats.org/drawingml/2006/main">
          <a:pPr algn="ctr"/>
          <a:r>
            <a:rPr lang="fr-FR" sz="1150" b="1">
              <a:latin typeface="Marianne" panose="02000000000000000000" pitchFamily="50" charset="0"/>
            </a:rPr>
            <a:t>en Normandie</a:t>
          </a:r>
        </a:p>
        <a:p xmlns:a="http://schemas.openxmlformats.org/drawingml/2006/main">
          <a:pPr algn="ctr"/>
          <a:r>
            <a:rPr lang="fr-FR" sz="1150" b="1">
              <a:latin typeface="Marianne" panose="02000000000000000000" pitchFamily="50" charset="0"/>
            </a:rPr>
            <a:t>en 2020</a:t>
          </a:r>
        </a:p>
      </cdr:txBody>
    </cdr:sp>
  </cdr:relSizeAnchor>
</c:userShapes>
</file>

<file path=xl/drawings/drawing4.xml><?xml version="1.0" encoding="utf-8"?>
<c:userShapes xmlns:c="http://schemas.openxmlformats.org/drawingml/2006/chart">
  <cdr:relSizeAnchor xmlns:cdr="http://schemas.openxmlformats.org/drawingml/2006/chartDrawing">
    <cdr:from>
      <cdr:x>0.28247</cdr:x>
      <cdr:y>0.40646</cdr:y>
    </cdr:from>
    <cdr:to>
      <cdr:x>0.62143</cdr:x>
      <cdr:y>0.66334</cdr:y>
    </cdr:to>
    <cdr:sp macro="" textlink="">
      <cdr:nvSpPr>
        <cdr:cNvPr id="2" name="ZoneTexte 1"/>
        <cdr:cNvSpPr txBox="1"/>
      </cdr:nvSpPr>
      <cdr:spPr>
        <a:xfrm xmlns:a="http://schemas.openxmlformats.org/drawingml/2006/main">
          <a:off x="1381136" y="1496985"/>
          <a:ext cx="1657345" cy="9460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50" b="1">
              <a:latin typeface="Marianne" panose="02000000000000000000" pitchFamily="50" charset="0"/>
            </a:rPr>
            <a:t>151 072 activités de diversification en France</a:t>
          </a:r>
        </a:p>
        <a:p xmlns:a="http://schemas.openxmlformats.org/drawingml/2006/main">
          <a:pPr algn="ctr"/>
          <a:r>
            <a:rPr lang="fr-FR" sz="1150" b="1">
              <a:latin typeface="Marianne" panose="02000000000000000000" pitchFamily="50" charset="0"/>
            </a:rPr>
            <a:t>en 2020</a:t>
          </a:r>
        </a:p>
      </cdr:txBody>
    </cdr:sp>
  </cdr:relSizeAnchor>
  <cdr:relSizeAnchor xmlns:cdr="http://schemas.openxmlformats.org/drawingml/2006/chartDrawing">
    <cdr:from>
      <cdr:x>0.62366</cdr:x>
      <cdr:y>0.13362</cdr:y>
    </cdr:from>
    <cdr:to>
      <cdr:x>0.90779</cdr:x>
      <cdr:y>0.22414</cdr:y>
    </cdr:to>
    <cdr:sp macro="" textlink="">
      <cdr:nvSpPr>
        <cdr:cNvPr id="3" name="ZoneTexte 2"/>
        <cdr:cNvSpPr txBox="1"/>
      </cdr:nvSpPr>
      <cdr:spPr>
        <a:xfrm xmlns:a="http://schemas.openxmlformats.org/drawingml/2006/main">
          <a:off x="3049386" y="492127"/>
          <a:ext cx="1389253" cy="333374"/>
        </a:xfrm>
        <a:prstGeom xmlns:a="http://schemas.openxmlformats.org/drawingml/2006/main" prst="rect">
          <a:avLst/>
        </a:prstGeom>
        <a:solidFill xmlns:a="http://schemas.openxmlformats.org/drawingml/2006/main">
          <a:schemeClr val="accent4"/>
        </a:solidFill>
      </cdr:spPr>
      <cdr:txBody>
        <a:bodyPr xmlns:a="http://schemas.openxmlformats.org/drawingml/2006/main" vertOverflow="clip" wrap="square" rtlCol="0"/>
        <a:lstStyle xmlns:a="http://schemas.openxmlformats.org/drawingml/2006/main"/>
        <a:p xmlns:a="http://schemas.openxmlformats.org/drawingml/2006/main">
          <a:r>
            <a:rPr lang="fr-FR" sz="1300" b="1">
              <a:latin typeface="Marianne" panose="02000000000000000000" pitchFamily="50" charset="0"/>
            </a:rPr>
            <a:t>Travail à façon</a:t>
          </a:r>
        </a:p>
      </cdr:txBody>
    </cdr:sp>
  </cdr:relSizeAnchor>
  <cdr:relSizeAnchor xmlns:cdr="http://schemas.openxmlformats.org/drawingml/2006/chartDrawing">
    <cdr:from>
      <cdr:x>0.32667</cdr:x>
      <cdr:y>0.90431</cdr:y>
    </cdr:from>
    <cdr:to>
      <cdr:x>0.62338</cdr:x>
      <cdr:y>1</cdr:y>
    </cdr:to>
    <cdr:sp macro="" textlink="">
      <cdr:nvSpPr>
        <cdr:cNvPr id="5" name="ZoneTexte 4"/>
        <cdr:cNvSpPr txBox="1"/>
      </cdr:nvSpPr>
      <cdr:spPr>
        <a:xfrm xmlns:a="http://schemas.openxmlformats.org/drawingml/2006/main">
          <a:off x="1597243" y="3330575"/>
          <a:ext cx="1450758" cy="352425"/>
        </a:xfrm>
        <a:prstGeom xmlns:a="http://schemas.openxmlformats.org/drawingml/2006/main" prst="rect">
          <a:avLst/>
        </a:prstGeom>
        <a:solidFill xmlns:a="http://schemas.openxmlformats.org/drawingml/2006/main">
          <a:schemeClr val="accent1"/>
        </a:solidFill>
      </cdr:spPr>
      <cdr:txBody>
        <a:bodyPr xmlns:a="http://schemas.openxmlformats.org/drawingml/2006/main" vertOverflow="clip" wrap="square" rtlCol="0"/>
        <a:lstStyle xmlns:a="http://schemas.openxmlformats.org/drawingml/2006/main"/>
        <a:p xmlns:a="http://schemas.openxmlformats.org/drawingml/2006/main">
          <a:r>
            <a:rPr lang="fr-FR" sz="1300" b="1">
              <a:latin typeface="Marianne" panose="02000000000000000000" pitchFamily="50" charset="0"/>
            </a:rPr>
            <a:t>Transformation</a:t>
          </a:r>
        </a:p>
      </cdr:txBody>
    </cdr:sp>
  </cdr:relSizeAnchor>
  <cdr:relSizeAnchor xmlns:cdr="http://schemas.openxmlformats.org/drawingml/2006/chartDrawing">
    <cdr:from>
      <cdr:x>0.18312</cdr:x>
      <cdr:y>0.08707</cdr:y>
    </cdr:from>
    <cdr:to>
      <cdr:x>0.34481</cdr:x>
      <cdr:y>0.18017</cdr:y>
    </cdr:to>
    <cdr:sp macro="" textlink="">
      <cdr:nvSpPr>
        <cdr:cNvPr id="6" name="ZoneTexte 5"/>
        <cdr:cNvSpPr txBox="1"/>
      </cdr:nvSpPr>
      <cdr:spPr>
        <a:xfrm xmlns:a="http://schemas.openxmlformats.org/drawingml/2006/main">
          <a:off x="895366" y="320676"/>
          <a:ext cx="790560" cy="342899"/>
        </a:xfrm>
        <a:prstGeom xmlns:a="http://schemas.openxmlformats.org/drawingml/2006/main" prst="rect">
          <a:avLst/>
        </a:prstGeom>
        <a:solidFill xmlns:a="http://schemas.openxmlformats.org/drawingml/2006/main">
          <a:schemeClr val="accent2"/>
        </a:solidFill>
      </cdr:spPr>
      <cdr:txBody>
        <a:bodyPr xmlns:a="http://schemas.openxmlformats.org/drawingml/2006/main" vertOverflow="clip" wrap="square" rtlCol="0"/>
        <a:lstStyle xmlns:a="http://schemas.openxmlformats.org/drawingml/2006/main"/>
        <a:p xmlns:a="http://schemas.openxmlformats.org/drawingml/2006/main">
          <a:r>
            <a:rPr lang="fr-FR" sz="1300" b="1">
              <a:solidFill>
                <a:schemeClr val="bg1"/>
              </a:solidFill>
              <a:latin typeface="Marianne" panose="02000000000000000000" pitchFamily="50" charset="0"/>
            </a:rPr>
            <a:t>Énergie</a:t>
          </a:r>
        </a:p>
      </cdr:txBody>
    </cdr:sp>
  </cdr:relSizeAnchor>
  <cdr:relSizeAnchor xmlns:cdr="http://schemas.openxmlformats.org/drawingml/2006/chartDrawing">
    <cdr:from>
      <cdr:x>0.02338</cdr:x>
      <cdr:y>0.2319</cdr:y>
    </cdr:from>
    <cdr:to>
      <cdr:x>0.21878</cdr:x>
      <cdr:y>0.32241</cdr:y>
    </cdr:to>
    <cdr:sp macro="" textlink="">
      <cdr:nvSpPr>
        <cdr:cNvPr id="7" name="ZoneTexte 6"/>
        <cdr:cNvSpPr txBox="1"/>
      </cdr:nvSpPr>
      <cdr:spPr>
        <a:xfrm xmlns:a="http://schemas.openxmlformats.org/drawingml/2006/main">
          <a:off x="114317" y="854075"/>
          <a:ext cx="955408" cy="333375"/>
        </a:xfrm>
        <a:prstGeom xmlns:a="http://schemas.openxmlformats.org/drawingml/2006/main" prst="rect">
          <a:avLst/>
        </a:prstGeom>
        <a:solidFill xmlns:a="http://schemas.openxmlformats.org/drawingml/2006/main">
          <a:schemeClr val="accent3"/>
        </a:solidFill>
      </cdr:spPr>
      <cdr:txBody>
        <a:bodyPr xmlns:a="http://schemas.openxmlformats.org/drawingml/2006/main" vertOverflow="clip" wrap="square" rtlCol="0"/>
        <a:lstStyle xmlns:a="http://schemas.openxmlformats.org/drawingml/2006/main"/>
        <a:p xmlns:a="http://schemas.openxmlformats.org/drawingml/2006/main">
          <a:r>
            <a:rPr lang="fr-FR" sz="1300" b="1">
              <a:latin typeface="Marianne" panose="02000000000000000000" pitchFamily="50" charset="0"/>
            </a:rPr>
            <a:t>Tourisme</a:t>
          </a:r>
        </a:p>
      </cdr:txBody>
    </cdr:sp>
  </cdr:relSizeAnchor>
  <cdr:relSizeAnchor xmlns:cdr="http://schemas.openxmlformats.org/drawingml/2006/chartDrawing">
    <cdr:from>
      <cdr:x>0.00701</cdr:x>
      <cdr:y>0.46466</cdr:y>
    </cdr:from>
    <cdr:to>
      <cdr:x>0.17338</cdr:x>
      <cdr:y>0.55517</cdr:y>
    </cdr:to>
    <cdr:sp macro="" textlink="">
      <cdr:nvSpPr>
        <cdr:cNvPr id="8" name="ZoneTexte 7"/>
        <cdr:cNvSpPr txBox="1"/>
      </cdr:nvSpPr>
      <cdr:spPr>
        <a:xfrm xmlns:a="http://schemas.openxmlformats.org/drawingml/2006/main">
          <a:off x="34275" y="1711325"/>
          <a:ext cx="813467" cy="333375"/>
        </a:xfrm>
        <a:prstGeom xmlns:a="http://schemas.openxmlformats.org/drawingml/2006/main" prst="rect">
          <a:avLst/>
        </a:prstGeom>
        <a:solidFill xmlns:a="http://schemas.openxmlformats.org/drawingml/2006/main">
          <a:srgbClr val="636363"/>
        </a:solidFill>
      </cdr:spPr>
      <cdr:txBody>
        <a:bodyPr xmlns:a="http://schemas.openxmlformats.org/drawingml/2006/main" vertOverflow="clip" wrap="square" rtlCol="0"/>
        <a:lstStyle xmlns:a="http://schemas.openxmlformats.org/drawingml/2006/main"/>
        <a:p xmlns:a="http://schemas.openxmlformats.org/drawingml/2006/main">
          <a:r>
            <a:rPr lang="fr-FR" sz="1300" b="1">
              <a:solidFill>
                <a:schemeClr val="bg1"/>
              </a:solidFill>
              <a:latin typeface="Marianne" panose="02000000000000000000" pitchFamily="50" charset="0"/>
            </a:rPr>
            <a:t>Autres</a:t>
          </a:r>
          <a:r>
            <a:rPr lang="fr-FR" sz="1300">
              <a:solidFill>
                <a:schemeClr val="bg1"/>
              </a:solidFill>
              <a:latin typeface="Marianne" panose="02000000000000000000" pitchFamily="50" charset="0"/>
            </a:rPr>
            <a:t>*</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163763</xdr:colOff>
      <xdr:row>4</xdr:row>
      <xdr:rowOff>160420</xdr:rowOff>
    </xdr:from>
    <xdr:to>
      <xdr:col>6</xdr:col>
      <xdr:colOff>765342</xdr:colOff>
      <xdr:row>20</xdr:row>
      <xdr:rowOff>142708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26735</xdr:colOff>
      <xdr:row>4</xdr:row>
      <xdr:rowOff>135689</xdr:rowOff>
    </xdr:from>
    <xdr:to>
      <xdr:col>14</xdr:col>
      <xdr:colOff>507997</xdr:colOff>
      <xdr:row>20</xdr:row>
      <xdr:rowOff>193840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713510</xdr:colOff>
      <xdr:row>4</xdr:row>
      <xdr:rowOff>31750</xdr:rowOff>
    </xdr:from>
    <xdr:to>
      <xdr:col>10</xdr:col>
      <xdr:colOff>28574</xdr:colOff>
      <xdr:row>23</xdr:row>
      <xdr:rowOff>76200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0.12486</cdr:x>
      <cdr:y>0.04865</cdr:y>
    </cdr:from>
    <cdr:to>
      <cdr:x>0.20797</cdr:x>
      <cdr:y>0.11501</cdr:y>
    </cdr:to>
    <cdr:sp macro="" textlink="">
      <cdr:nvSpPr>
        <cdr:cNvPr id="2" name="ZoneTexte 1"/>
        <cdr:cNvSpPr txBox="1"/>
      </cdr:nvSpPr>
      <cdr:spPr>
        <a:xfrm xmlns:a="http://schemas.openxmlformats.org/drawingml/2006/main">
          <a:off x="1061742" y="202349"/>
          <a:ext cx="706727" cy="2760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844 expl.</a:t>
          </a:r>
        </a:p>
      </cdr:txBody>
    </cdr:sp>
  </cdr:relSizeAnchor>
  <cdr:relSizeAnchor xmlns:cdr="http://schemas.openxmlformats.org/drawingml/2006/chartDrawing">
    <cdr:from>
      <cdr:x>0.34295</cdr:x>
      <cdr:y>0.04107</cdr:y>
    </cdr:from>
    <cdr:to>
      <cdr:x>0.44031</cdr:x>
      <cdr:y>0.10742</cdr:y>
    </cdr:to>
    <cdr:sp macro="" textlink="">
      <cdr:nvSpPr>
        <cdr:cNvPr id="3" name="ZoneTexte 2"/>
        <cdr:cNvSpPr txBox="1"/>
      </cdr:nvSpPr>
      <cdr:spPr>
        <a:xfrm xmlns:a="http://schemas.openxmlformats.org/drawingml/2006/main">
          <a:off x="2916280" y="170820"/>
          <a:ext cx="827909" cy="2759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699 expl.</a:t>
          </a:r>
        </a:p>
      </cdr:txBody>
    </cdr:sp>
  </cdr:relSizeAnchor>
  <cdr:relSizeAnchor xmlns:cdr="http://schemas.openxmlformats.org/drawingml/2006/chartDrawing">
    <cdr:from>
      <cdr:x>0.55647</cdr:x>
      <cdr:y>0.04439</cdr:y>
    </cdr:from>
    <cdr:to>
      <cdr:x>0.67218</cdr:x>
      <cdr:y>0.10916</cdr:y>
    </cdr:to>
    <cdr:sp macro="" textlink="">
      <cdr:nvSpPr>
        <cdr:cNvPr id="4" name="ZoneTexte 3"/>
        <cdr:cNvSpPr txBox="1"/>
      </cdr:nvSpPr>
      <cdr:spPr>
        <a:xfrm xmlns:a="http://schemas.openxmlformats.org/drawingml/2006/main">
          <a:off x="4731950" y="184628"/>
          <a:ext cx="983914" cy="2693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1 179 expl.</a:t>
          </a:r>
        </a:p>
      </cdr:txBody>
    </cdr:sp>
  </cdr:relSizeAnchor>
  <cdr:relSizeAnchor xmlns:cdr="http://schemas.openxmlformats.org/drawingml/2006/chartDrawing">
    <cdr:from>
      <cdr:x>0.5185</cdr:x>
      <cdr:y>0.04897</cdr:y>
    </cdr:from>
    <cdr:to>
      <cdr:x>0.60663</cdr:x>
      <cdr:y>0.109</cdr:y>
    </cdr:to>
    <cdr:sp macro="" textlink="">
      <cdr:nvSpPr>
        <cdr:cNvPr id="5" name="ZoneTexte 4"/>
        <cdr:cNvSpPr txBox="1"/>
      </cdr:nvSpPr>
      <cdr:spPr>
        <a:xfrm xmlns:a="http://schemas.openxmlformats.org/drawingml/2006/main">
          <a:off x="4595089" y="196850"/>
          <a:ext cx="781050" cy="241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0.77573</cdr:x>
      <cdr:y>0.04581</cdr:y>
    </cdr:from>
    <cdr:to>
      <cdr:x>0.87962</cdr:x>
      <cdr:y>0.10427</cdr:y>
    </cdr:to>
    <cdr:sp macro="" textlink="">
      <cdr:nvSpPr>
        <cdr:cNvPr id="6" name="ZoneTexte 5"/>
        <cdr:cNvSpPr txBox="1"/>
      </cdr:nvSpPr>
      <cdr:spPr>
        <a:xfrm xmlns:a="http://schemas.openxmlformats.org/drawingml/2006/main">
          <a:off x="6874739" y="184150"/>
          <a:ext cx="920750" cy="234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1 644 expl.</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4</xdr:row>
      <xdr:rowOff>180974</xdr:rowOff>
    </xdr:from>
    <xdr:to>
      <xdr:col>12</xdr:col>
      <xdr:colOff>285750</xdr:colOff>
      <xdr:row>22</xdr:row>
      <xdr:rowOff>161925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88900</xdr:colOff>
      <xdr:row>4</xdr:row>
      <xdr:rowOff>146047</xdr:rowOff>
    </xdr:from>
    <xdr:to>
      <xdr:col>9</xdr:col>
      <xdr:colOff>142875</xdr:colOff>
      <xdr:row>44</xdr:row>
      <xdr:rowOff>28575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rise/f-etudes/e-etudes_en_cours/d-Diversification/b-Base_de_donnees/b-script-IDF/20240913-Graphiques-etu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rise/f-etudes/e-etudes_en_cours/d-Diversification/t-Traitement_donnees/20240930-Fichier_trava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iques"/>
      <sheetName val="Données figure 1"/>
      <sheetName val="Données figure 2 "/>
      <sheetName val="Données figure 3 "/>
      <sheetName val="Données figure 4"/>
      <sheetName val="Données figure 5"/>
      <sheetName val="Données figure 6 "/>
      <sheetName val="Données figure 7"/>
      <sheetName val="Données figure 8"/>
      <sheetName val="Données figure 9"/>
      <sheetName val="Feuil1"/>
    </sheetNames>
    <sheetDataSet>
      <sheetData sheetId="0">
        <row r="8">
          <cell r="B8" t="str">
            <v>Micro</v>
          </cell>
          <cell r="C8" t="str">
            <v xml:space="preserve">Petite </v>
          </cell>
          <cell r="D8" t="str">
            <v>Moyenne</v>
          </cell>
          <cell r="E8" t="str">
            <v>Grande</v>
          </cell>
        </row>
        <row r="9">
          <cell r="B9">
            <v>1041</v>
          </cell>
          <cell r="C9">
            <v>1078</v>
          </cell>
          <cell r="D9">
            <v>1419</v>
          </cell>
          <cell r="E9">
            <v>1717</v>
          </cell>
        </row>
      </sheetData>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_1_Dimeco"/>
      <sheetName val="Evolution2010_2020"/>
      <sheetName val="div-bio"/>
      <sheetName val="div-otex"/>
      <sheetName val="otex-energie"/>
      <sheetName val="div-energie-renouv"/>
      <sheetName val="Etudes"/>
      <sheetName val="MO-Etudes"/>
      <sheetName val="Main-oeuvre"/>
      <sheetName val="total-div-exploit"/>
      <sheetName val="ventilation_div_dpt"/>
      <sheetName val="transformation_15_postes"/>
    </sheetNames>
    <sheetDataSet>
      <sheetData sheetId="0"/>
      <sheetData sheetId="1"/>
      <sheetData sheetId="2"/>
      <sheetData sheetId="3"/>
      <sheetData sheetId="4"/>
      <sheetData sheetId="5"/>
      <sheetData sheetId="6"/>
      <sheetData sheetId="7"/>
      <sheetData sheetId="8">
        <row r="5">
          <cell r="D5" t="str">
            <v>ETP Chef et co-exploitants (1)</v>
          </cell>
          <cell r="E5" t="str">
            <v>ETP main d'œuvre familiale (2)</v>
          </cell>
          <cell r="F5" t="str">
            <v>ETP main d'œuvre non familiale (3)</v>
          </cell>
          <cell r="G5" t="str">
            <v>ETP main d'oeuvre non permanente (4)</v>
          </cell>
          <cell r="H5" t="str">
            <v xml:space="preserve">ETP totaux </v>
          </cell>
        </row>
        <row r="6">
          <cell r="C6" t="str">
            <v xml:space="preserve">Transformation </v>
          </cell>
          <cell r="D6">
            <v>1.3024599542334101</v>
          </cell>
          <cell r="E6">
            <v>0.240446224256293</v>
          </cell>
          <cell r="F6">
            <v>0.83924485125858095</v>
          </cell>
          <cell r="G6">
            <v>9.8726817042606496E-2</v>
          </cell>
          <cell r="H6">
            <v>2.48242246921652</v>
          </cell>
        </row>
        <row r="7">
          <cell r="C7" t="str">
            <v xml:space="preserve">Production d'énergie renouvelable </v>
          </cell>
          <cell r="D7">
            <v>1.65796875</v>
          </cell>
          <cell r="E7">
            <v>0.21953125000000001</v>
          </cell>
          <cell r="F7">
            <v>0.78140624999999997</v>
          </cell>
          <cell r="G7">
            <v>0.13182539682539701</v>
          </cell>
          <cell r="H7">
            <v>2.7915128968254002</v>
          </cell>
        </row>
        <row r="8">
          <cell r="C8" t="str">
            <v>Toursime, hébergement, loisir</v>
          </cell>
          <cell r="D8">
            <v>1.08632897603486</v>
          </cell>
          <cell r="E8">
            <v>0.25953159041394303</v>
          </cell>
          <cell r="F8">
            <v>0.54343681917211295</v>
          </cell>
          <cell r="G8">
            <v>7.1288861223501698E-2</v>
          </cell>
          <cell r="H8">
            <v>1.9619479026178399</v>
          </cell>
        </row>
        <row r="9">
          <cell r="C9" t="str">
            <v xml:space="preserve">Travail à façon </v>
          </cell>
          <cell r="D9">
            <v>1.0627198124267301</v>
          </cell>
          <cell r="E9">
            <v>0.174482219617038</v>
          </cell>
          <cell r="F9">
            <v>0.36869871043376301</v>
          </cell>
          <cell r="G9">
            <v>6.8948311902590903E-2</v>
          </cell>
          <cell r="H9">
            <v>1.6763144705583199</v>
          </cell>
        </row>
        <row r="10">
          <cell r="C10" t="str">
            <v>Activité de négoce</v>
          </cell>
          <cell r="D10">
            <v>1.1364795918367301</v>
          </cell>
          <cell r="E10">
            <v>0.25765306122449</v>
          </cell>
          <cell r="F10">
            <v>1.31377551020408</v>
          </cell>
          <cell r="G10">
            <v>0.13711694201490099</v>
          </cell>
          <cell r="H10">
            <v>2.8456628603822498</v>
          </cell>
        </row>
        <row r="11">
          <cell r="C11" t="str">
            <v>Artisanat</v>
          </cell>
          <cell r="D11">
            <v>0.62083333333333302</v>
          </cell>
          <cell r="E11">
            <v>0.1</v>
          </cell>
          <cell r="F11">
            <v>0.22083333333333299</v>
          </cell>
          <cell r="G11">
            <v>1.5682539682539701E-2</v>
          </cell>
          <cell r="H11">
            <v>0.95734920634920595</v>
          </cell>
        </row>
        <row r="12">
          <cell r="C12" t="str">
            <v xml:space="preserve">Activité en lien avec la filière bois </v>
          </cell>
          <cell r="D12">
            <v>0.91280864197530898</v>
          </cell>
          <cell r="E12">
            <v>0.19290123456790101</v>
          </cell>
          <cell r="F12">
            <v>0.44907407407407401</v>
          </cell>
          <cell r="G12">
            <v>4.9280815206741102E-2</v>
          </cell>
          <cell r="H12">
            <v>1.6048363707622999</v>
          </cell>
        </row>
        <row r="13">
          <cell r="C13" t="str">
            <v>Aquaculture</v>
          </cell>
          <cell r="D13">
            <v>1.2250000000000001</v>
          </cell>
          <cell r="E13">
            <v>0.625</v>
          </cell>
          <cell r="F13">
            <v>0.6</v>
          </cell>
          <cell r="G13">
            <v>2.2222222222222199E-2</v>
          </cell>
          <cell r="H13">
            <v>2.4722222222222201</v>
          </cell>
        </row>
        <row r="14">
          <cell r="C14" t="str">
            <v>Main d'œuvre totale diversification</v>
          </cell>
          <cell r="D14"/>
          <cell r="E14"/>
          <cell r="F14"/>
          <cell r="G14"/>
          <cell r="H14">
            <v>16.792268398934056</v>
          </cell>
        </row>
      </sheetData>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AO31"/>
  <sheetViews>
    <sheetView tabSelected="1" workbookViewId="0">
      <selection activeCell="C31" sqref="C31"/>
    </sheetView>
  </sheetViews>
  <sheetFormatPr baseColWidth="10" defaultRowHeight="15" x14ac:dyDescent="0.25"/>
  <cols>
    <col min="1" max="1" width="21.85546875" customWidth="1"/>
    <col min="2" max="2" width="80.28515625" customWidth="1"/>
    <col min="3" max="3" width="42.5703125" customWidth="1"/>
  </cols>
  <sheetData>
    <row r="14" spans="1:3" s="34" customFormat="1" ht="21.75" x14ac:dyDescent="0.4">
      <c r="A14" s="33" t="s">
        <v>64</v>
      </c>
      <c r="C14" s="35"/>
    </row>
    <row r="15" spans="1:3" s="34" customFormat="1" ht="18" x14ac:dyDescent="0.35">
      <c r="A15" s="34" t="s">
        <v>61</v>
      </c>
      <c r="C15" s="35"/>
    </row>
    <row r="16" spans="1:3" s="34" customFormat="1" ht="18" x14ac:dyDescent="0.35">
      <c r="A16" s="34" t="s">
        <v>231</v>
      </c>
      <c r="C16" s="35"/>
    </row>
    <row r="17" spans="1:41" s="34" customFormat="1" ht="18" x14ac:dyDescent="0.35">
      <c r="C17" s="35"/>
    </row>
    <row r="18" spans="1:41" s="34" customFormat="1" ht="21.75" x14ac:dyDescent="0.4">
      <c r="A18" s="162"/>
      <c r="B18" s="162"/>
      <c r="C18" s="162"/>
    </row>
    <row r="19" spans="1:41" s="34" customFormat="1" ht="35.450000000000003" customHeight="1" x14ac:dyDescent="0.35">
      <c r="A19" s="49" t="s">
        <v>62</v>
      </c>
      <c r="B19" s="74" t="s">
        <v>68</v>
      </c>
      <c r="C19" s="37" t="s">
        <v>65</v>
      </c>
      <c r="D19" s="73"/>
      <c r="E19" s="73"/>
      <c r="F19" s="73"/>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row>
    <row r="20" spans="1:41" s="34" customFormat="1" ht="32.1" customHeight="1" x14ac:dyDescent="0.35">
      <c r="A20" s="49" t="s">
        <v>63</v>
      </c>
      <c r="B20" s="51" t="s">
        <v>230</v>
      </c>
      <c r="C20" s="37" t="s">
        <v>76</v>
      </c>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row>
    <row r="21" spans="1:41" s="34" customFormat="1" ht="34.5" customHeight="1" x14ac:dyDescent="0.35">
      <c r="A21" s="49" t="s">
        <v>63</v>
      </c>
      <c r="B21" s="75" t="s">
        <v>232</v>
      </c>
      <c r="C21" s="39" t="s">
        <v>69</v>
      </c>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row>
    <row r="22" spans="1:41" s="34" customFormat="1" ht="34.5" customHeight="1" x14ac:dyDescent="0.35">
      <c r="A22" s="49" t="s">
        <v>63</v>
      </c>
      <c r="B22" s="75" t="s">
        <v>89</v>
      </c>
      <c r="C22" s="39" t="s">
        <v>70</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row>
    <row r="23" spans="1:41" s="34" customFormat="1" ht="42.6" customHeight="1" x14ac:dyDescent="0.35">
      <c r="A23" s="49" t="s">
        <v>63</v>
      </c>
      <c r="B23" s="75" t="s">
        <v>135</v>
      </c>
      <c r="C23" s="39" t="s">
        <v>79</v>
      </c>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row>
    <row r="24" spans="1:41" s="34" customFormat="1" ht="38.450000000000003" customHeight="1" x14ac:dyDescent="0.35">
      <c r="A24" s="49" t="s">
        <v>63</v>
      </c>
      <c r="B24" s="52" t="s">
        <v>234</v>
      </c>
      <c r="C24" s="37" t="s">
        <v>80</v>
      </c>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row>
    <row r="25" spans="1:41" s="34" customFormat="1" ht="45.95" customHeight="1" x14ac:dyDescent="0.35">
      <c r="A25" s="49" t="s">
        <v>62</v>
      </c>
      <c r="B25" s="77" t="s">
        <v>192</v>
      </c>
      <c r="C25" s="37" t="s">
        <v>78</v>
      </c>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row>
    <row r="26" spans="1:41" s="34" customFormat="1" ht="36" customHeight="1" x14ac:dyDescent="0.35">
      <c r="A26" s="49" t="s">
        <v>63</v>
      </c>
      <c r="B26" s="50" t="s">
        <v>194</v>
      </c>
      <c r="C26" s="37" t="s">
        <v>66</v>
      </c>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row>
    <row r="27" spans="1:41" s="34" customFormat="1" ht="35.450000000000003" customHeight="1" x14ac:dyDescent="0.35">
      <c r="A27" s="49" t="s">
        <v>62</v>
      </c>
      <c r="B27" s="57" t="s">
        <v>191</v>
      </c>
      <c r="C27" s="37" t="s">
        <v>67</v>
      </c>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row>
    <row r="28" spans="1:41" s="34" customFormat="1" ht="34.5" customHeight="1" x14ac:dyDescent="0.35">
      <c r="A28" s="49" t="s">
        <v>62</v>
      </c>
      <c r="B28" s="75" t="s">
        <v>94</v>
      </c>
      <c r="C28" s="39" t="s">
        <v>72</v>
      </c>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row>
    <row r="29" spans="1:41" s="34" customFormat="1" ht="45.95" customHeight="1" x14ac:dyDescent="0.35">
      <c r="A29" s="49" t="s">
        <v>63</v>
      </c>
      <c r="B29" s="50" t="s">
        <v>73</v>
      </c>
      <c r="C29" s="37" t="s">
        <v>77</v>
      </c>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row>
    <row r="31" spans="1:41" s="36" customFormat="1" ht="47.25" x14ac:dyDescent="0.3">
      <c r="A31" s="49" t="s">
        <v>63</v>
      </c>
      <c r="B31" s="75" t="s">
        <v>170</v>
      </c>
      <c r="C31" s="37" t="s">
        <v>113</v>
      </c>
    </row>
  </sheetData>
  <mergeCells count="1">
    <mergeCell ref="A18:C18"/>
  </mergeCells>
  <hyperlinks>
    <hyperlink ref="C26" location="Figure_2!A1" display="Figure_2"/>
    <hyperlink ref="C27" location="Figure_3!A1" display="Figure_3"/>
    <hyperlink ref="C20" location="Figure_7!A1" display="Figure_7"/>
    <hyperlink ref="C21" location="Figure_4!A1" display="Figure_4"/>
    <hyperlink ref="C25" location="Figure_9!A1" display="Figure_9"/>
    <hyperlink ref="C29" location="Figure_8!A1" display="Figure_8"/>
    <hyperlink ref="C23" location="Figure_10!A1" display="Figure_10"/>
    <hyperlink ref="C24" location="Figure_11!A1" display="Figure_11"/>
    <hyperlink ref="C19" location="'Figure 1'!A1" display="Figure_1"/>
    <hyperlink ref="C22" location="Figure_5!A1" display="Figure_5"/>
    <hyperlink ref="C28" location="Figure_6!A1" display="Figure_6"/>
    <hyperlink ref="C31" location="Figure_12!A1" display="Figure_12"/>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1"/>
  <sheetViews>
    <sheetView topLeftCell="A16" workbookViewId="0">
      <selection activeCell="B31" sqref="B31"/>
    </sheetView>
  </sheetViews>
  <sheetFormatPr baseColWidth="10" defaultRowHeight="15" x14ac:dyDescent="0.25"/>
  <cols>
    <col min="1" max="1" width="41.42578125" customWidth="1"/>
    <col min="2" max="2" width="16.5703125" customWidth="1"/>
    <col min="3" max="3" width="17.140625" customWidth="1"/>
    <col min="4" max="4" width="19.7109375" customWidth="1"/>
    <col min="5" max="5" width="14.7109375" customWidth="1"/>
    <col min="6" max="6" width="13.85546875" style="87" customWidth="1"/>
    <col min="7" max="7" width="15.5703125" customWidth="1"/>
    <col min="8" max="8" width="16.5703125" customWidth="1"/>
    <col min="9" max="9" width="15.85546875" customWidth="1"/>
    <col min="10" max="10" width="11.85546875" customWidth="1"/>
    <col min="11" max="11" width="14.85546875" customWidth="1"/>
    <col min="12" max="12" width="17.85546875" customWidth="1"/>
    <col min="13" max="13" width="17.7109375" customWidth="1"/>
    <col min="14" max="14" width="16.7109375" customWidth="1"/>
    <col min="15" max="15" width="18.85546875" customWidth="1"/>
  </cols>
  <sheetData>
    <row r="2" spans="1:8" ht="18" x14ac:dyDescent="0.35">
      <c r="A2" s="20" t="s">
        <v>236</v>
      </c>
    </row>
    <row r="4" spans="1:8" ht="18" x14ac:dyDescent="0.25">
      <c r="A4" s="72" t="s">
        <v>192</v>
      </c>
    </row>
    <row r="5" spans="1:8" s="87" customFormat="1" ht="18.75" thickBot="1" x14ac:dyDescent="0.3">
      <c r="A5" s="72"/>
    </row>
    <row r="6" spans="1:8" s="87" customFormat="1" ht="18.75" thickBot="1" x14ac:dyDescent="0.4">
      <c r="A6" s="72"/>
      <c r="B6" s="178" t="s">
        <v>180</v>
      </c>
      <c r="C6" s="179"/>
      <c r="D6" s="180"/>
      <c r="E6" s="181" t="s">
        <v>35</v>
      </c>
      <c r="F6" s="182"/>
      <c r="G6" s="182"/>
      <c r="H6" s="183"/>
    </row>
    <row r="7" spans="1:8" s="87" customFormat="1" ht="48.75" thickTop="1" thickBot="1" x14ac:dyDescent="0.3">
      <c r="A7" s="91" t="s">
        <v>46</v>
      </c>
      <c r="B7" s="138" t="s">
        <v>181</v>
      </c>
      <c r="C7" s="139" t="s">
        <v>123</v>
      </c>
      <c r="D7" s="140" t="s">
        <v>182</v>
      </c>
      <c r="E7" s="138" t="s">
        <v>183</v>
      </c>
      <c r="F7" s="138" t="s">
        <v>184</v>
      </c>
      <c r="G7" s="141" t="s">
        <v>124</v>
      </c>
      <c r="H7" s="138" t="s">
        <v>185</v>
      </c>
    </row>
    <row r="8" spans="1:8" s="87" customFormat="1" ht="16.5" thickTop="1" x14ac:dyDescent="0.25">
      <c r="A8" s="115" t="s">
        <v>22</v>
      </c>
      <c r="B8" s="116">
        <v>26510</v>
      </c>
      <c r="C8" s="117">
        <v>2046</v>
      </c>
      <c r="D8" s="118">
        <v>7.7178423236514526E-2</v>
      </c>
      <c r="E8" s="116">
        <v>5255</v>
      </c>
      <c r="F8" s="119">
        <f>E8/B8</f>
        <v>0.19822708411920031</v>
      </c>
      <c r="G8" s="120">
        <v>832</v>
      </c>
      <c r="H8" s="121">
        <v>0.15832540437678402</v>
      </c>
    </row>
    <row r="9" spans="1:8" s="87" customFormat="1" ht="21.6" customHeight="1" x14ac:dyDescent="0.3">
      <c r="A9" s="92" t="s">
        <v>125</v>
      </c>
      <c r="B9" s="95"/>
      <c r="C9" s="97"/>
      <c r="D9" s="96"/>
      <c r="E9" s="89"/>
      <c r="F9" s="90"/>
      <c r="G9" s="98"/>
      <c r="H9" s="129"/>
    </row>
    <row r="10" spans="1:8" s="87" customFormat="1" ht="20.45" customHeight="1" x14ac:dyDescent="0.3">
      <c r="A10" s="93" t="s">
        <v>126</v>
      </c>
      <c r="B10" s="122">
        <v>8390</v>
      </c>
      <c r="C10" s="123">
        <v>308</v>
      </c>
      <c r="D10" s="124">
        <v>3.6710369487485101E-2</v>
      </c>
      <c r="E10" s="125">
        <v>1839</v>
      </c>
      <c r="F10" s="128">
        <f t="shared" ref="F10:F18" si="0">E10/B10</f>
        <v>0.21918951132300357</v>
      </c>
      <c r="G10" s="126">
        <v>118</v>
      </c>
      <c r="H10" s="130">
        <v>6.416530723219141E-2</v>
      </c>
    </row>
    <row r="11" spans="1:8" s="87" customFormat="1" ht="25.5" customHeight="1" x14ac:dyDescent="0.3">
      <c r="A11" s="93" t="s">
        <v>127</v>
      </c>
      <c r="B11" s="122">
        <v>727</v>
      </c>
      <c r="C11" s="123">
        <v>234</v>
      </c>
      <c r="D11" s="124">
        <v>0.3218707015130674</v>
      </c>
      <c r="E11" s="125">
        <v>133</v>
      </c>
      <c r="F11" s="128">
        <f t="shared" si="0"/>
        <v>0.18294360385144429</v>
      </c>
      <c r="G11" s="126">
        <v>61</v>
      </c>
      <c r="H11" s="130">
        <v>0.45864661654135336</v>
      </c>
    </row>
    <row r="12" spans="1:8" s="87" customFormat="1" ht="31.5" x14ac:dyDescent="0.3">
      <c r="A12" s="93" t="s">
        <v>128</v>
      </c>
      <c r="B12" s="122">
        <v>431</v>
      </c>
      <c r="C12" s="123">
        <v>159</v>
      </c>
      <c r="D12" s="124">
        <v>0.36890951276102091</v>
      </c>
      <c r="E12" s="125">
        <v>197</v>
      </c>
      <c r="F12" s="128">
        <f t="shared" si="0"/>
        <v>0.45707656612529002</v>
      </c>
      <c r="G12" s="126">
        <v>108</v>
      </c>
      <c r="H12" s="130">
        <v>0.54822335025380708</v>
      </c>
    </row>
    <row r="13" spans="1:8" s="87" customFormat="1" ht="21" customHeight="1" x14ac:dyDescent="0.3">
      <c r="A13" s="93" t="s">
        <v>129</v>
      </c>
      <c r="B13" s="122">
        <v>4758</v>
      </c>
      <c r="C13" s="123">
        <v>500</v>
      </c>
      <c r="D13" s="124">
        <v>0.10508617065994115</v>
      </c>
      <c r="E13" s="125">
        <v>804</v>
      </c>
      <c r="F13" s="128">
        <f t="shared" si="0"/>
        <v>0.16897856242118536</v>
      </c>
      <c r="G13" s="126">
        <v>180</v>
      </c>
      <c r="H13" s="130">
        <v>0.22388059701492538</v>
      </c>
    </row>
    <row r="14" spans="1:8" s="87" customFormat="1" ht="26.45" customHeight="1" x14ac:dyDescent="0.3">
      <c r="A14" s="93" t="s">
        <v>130</v>
      </c>
      <c r="B14" s="122">
        <v>4242</v>
      </c>
      <c r="C14" s="127">
        <v>279</v>
      </c>
      <c r="D14" s="124">
        <v>6.5770862800565766E-2</v>
      </c>
      <c r="E14" s="125">
        <v>549</v>
      </c>
      <c r="F14" s="128">
        <f t="shared" si="0"/>
        <v>0.12942008486562942</v>
      </c>
      <c r="G14" s="126">
        <v>93</v>
      </c>
      <c r="H14" s="130">
        <v>0.16939890710382513</v>
      </c>
    </row>
    <row r="15" spans="1:8" s="87" customFormat="1" ht="26.1" customHeight="1" x14ac:dyDescent="0.3">
      <c r="A15" s="93" t="s">
        <v>131</v>
      </c>
      <c r="B15" s="122">
        <v>1054</v>
      </c>
      <c r="C15" s="127">
        <v>44</v>
      </c>
      <c r="D15" s="124">
        <v>4.1745730550284632E-2</v>
      </c>
      <c r="E15" s="125">
        <v>160</v>
      </c>
      <c r="F15" s="128">
        <f t="shared" si="0"/>
        <v>0.15180265654648956</v>
      </c>
      <c r="G15" s="126">
        <v>9</v>
      </c>
      <c r="H15" s="130">
        <v>5.6250000000000001E-2</v>
      </c>
    </row>
    <row r="16" spans="1:8" s="87" customFormat="1" ht="24.6" customHeight="1" x14ac:dyDescent="0.3">
      <c r="A16" s="93" t="s">
        <v>132</v>
      </c>
      <c r="B16" s="122">
        <v>3281</v>
      </c>
      <c r="C16" s="127">
        <v>148</v>
      </c>
      <c r="D16" s="124">
        <v>4.5108198719902466E-2</v>
      </c>
      <c r="E16" s="125">
        <v>544</v>
      </c>
      <c r="F16" s="128">
        <f t="shared" si="0"/>
        <v>0.16580310880829016</v>
      </c>
      <c r="G16" s="126">
        <v>82</v>
      </c>
      <c r="H16" s="130">
        <v>0.15073529411764705</v>
      </c>
    </row>
    <row r="17" spans="1:10" s="87" customFormat="1" ht="23.45" customHeight="1" x14ac:dyDescent="0.3">
      <c r="A17" s="93" t="s">
        <v>133</v>
      </c>
      <c r="B17" s="122">
        <v>731</v>
      </c>
      <c r="C17" s="127">
        <v>90</v>
      </c>
      <c r="D17" s="124">
        <v>0.12311901504787962</v>
      </c>
      <c r="E17" s="125">
        <v>179</v>
      </c>
      <c r="F17" s="128">
        <f t="shared" si="0"/>
        <v>0.24487004103967169</v>
      </c>
      <c r="G17" s="126">
        <v>30</v>
      </c>
      <c r="H17" s="130">
        <v>0.16759776536312848</v>
      </c>
    </row>
    <row r="18" spans="1:10" s="87" customFormat="1" ht="27.6" customHeight="1" thickBot="1" x14ac:dyDescent="0.35">
      <c r="A18" s="94" t="s">
        <v>134</v>
      </c>
      <c r="B18" s="142">
        <v>2868</v>
      </c>
      <c r="C18" s="143">
        <v>282</v>
      </c>
      <c r="D18" s="144">
        <v>9.832635983263599E-2</v>
      </c>
      <c r="E18" s="145">
        <v>840</v>
      </c>
      <c r="F18" s="146">
        <f t="shared" si="0"/>
        <v>0.29288702928870292</v>
      </c>
      <c r="G18" s="147">
        <v>149</v>
      </c>
      <c r="H18" s="148">
        <v>0.17738095238095239</v>
      </c>
    </row>
    <row r="19" spans="1:10" s="87" customFormat="1" ht="27.6" customHeight="1" thickTop="1" x14ac:dyDescent="0.3">
      <c r="A19" s="131"/>
      <c r="B19" s="132"/>
      <c r="C19" s="133"/>
      <c r="D19" s="96"/>
      <c r="E19" s="134"/>
      <c r="F19" s="135"/>
      <c r="G19" s="136"/>
      <c r="H19" s="137"/>
    </row>
    <row r="20" spans="1:10" s="87" customFormat="1" ht="14.45" customHeight="1" x14ac:dyDescent="0.25">
      <c r="A20" s="176" t="s">
        <v>237</v>
      </c>
      <c r="B20" s="176"/>
      <c r="C20" s="176"/>
      <c r="D20" s="176"/>
      <c r="E20" s="176"/>
      <c r="F20" s="176"/>
      <c r="G20" s="176"/>
      <c r="H20" s="176"/>
      <c r="I20" s="176"/>
    </row>
    <row r="21" spans="1:10" ht="18.95" customHeight="1" x14ac:dyDescent="0.35">
      <c r="A21" s="176" t="s">
        <v>122</v>
      </c>
      <c r="B21" s="176"/>
      <c r="C21" s="176"/>
      <c r="D21" s="176"/>
      <c r="E21" s="176"/>
      <c r="F21" s="176"/>
      <c r="G21" s="176"/>
      <c r="H21" s="176"/>
      <c r="I21" s="68"/>
      <c r="J21" s="5"/>
    </row>
    <row r="22" spans="1:10" ht="15.6" customHeight="1" x14ac:dyDescent="0.35">
      <c r="A22" s="86" t="s">
        <v>238</v>
      </c>
      <c r="B22" s="68"/>
      <c r="C22" s="68"/>
      <c r="D22" s="68"/>
      <c r="E22" s="68"/>
      <c r="F22" s="110"/>
      <c r="G22" s="68"/>
      <c r="H22" s="68"/>
      <c r="I22" s="68"/>
      <c r="J22" s="5"/>
    </row>
    <row r="23" spans="1:10" ht="18.600000000000001" customHeight="1" x14ac:dyDescent="0.35">
      <c r="A23" s="177" t="s">
        <v>18</v>
      </c>
      <c r="B23" s="177"/>
      <c r="C23" s="177"/>
      <c r="D23" s="26"/>
      <c r="E23" s="26"/>
      <c r="F23" s="26"/>
      <c r="G23" s="26"/>
      <c r="H23" s="26"/>
      <c r="I23" s="26"/>
      <c r="J23" s="5"/>
    </row>
    <row r="24" spans="1:10" x14ac:dyDescent="0.25">
      <c r="A24" s="86"/>
    </row>
    <row r="25" spans="1:10" s="5" customFormat="1" ht="18" x14ac:dyDescent="0.35">
      <c r="A25"/>
      <c r="B25" s="5" t="s">
        <v>117</v>
      </c>
      <c r="F25" s="88"/>
    </row>
    <row r="26" spans="1:10" s="5" customFormat="1" ht="18" x14ac:dyDescent="0.35">
      <c r="A26" s="86"/>
      <c r="B26" s="5" t="s">
        <v>150</v>
      </c>
      <c r="D26" s="85"/>
      <c r="E26" s="85"/>
      <c r="F26" s="85"/>
    </row>
    <row r="27" spans="1:10" s="5" customFormat="1" ht="18" x14ac:dyDescent="0.35">
      <c r="B27" s="5" t="s">
        <v>148</v>
      </c>
      <c r="F27" s="88"/>
    </row>
    <row r="28" spans="1:10" s="5" customFormat="1" ht="18" x14ac:dyDescent="0.35">
      <c r="B28" s="5" t="s">
        <v>151</v>
      </c>
      <c r="F28" s="88"/>
    </row>
    <row r="29" spans="1:10" ht="18" x14ac:dyDescent="0.35">
      <c r="B29" s="88" t="s">
        <v>149</v>
      </c>
    </row>
    <row r="30" spans="1:10" ht="18" x14ac:dyDescent="0.35">
      <c r="B30" s="88" t="s">
        <v>152</v>
      </c>
    </row>
    <row r="31" spans="1:10" ht="18" x14ac:dyDescent="0.35">
      <c r="B31" s="88" t="s">
        <v>198</v>
      </c>
    </row>
  </sheetData>
  <mergeCells count="5">
    <mergeCell ref="A20:I20"/>
    <mergeCell ref="A23:C23"/>
    <mergeCell ref="A21:H21"/>
    <mergeCell ref="B6:D6"/>
    <mergeCell ref="E6:H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L64"/>
  <sheetViews>
    <sheetView zoomScale="70" zoomScaleNormal="70" workbookViewId="0">
      <selection activeCell="L46" sqref="L46"/>
    </sheetView>
  </sheetViews>
  <sheetFormatPr baseColWidth="10" defaultColWidth="10.85546875" defaultRowHeight="15" x14ac:dyDescent="0.25"/>
  <cols>
    <col min="1" max="2" width="10.85546875" style="87"/>
    <col min="3" max="3" width="30.5703125" style="87" customWidth="1"/>
    <col min="4" max="4" width="30.85546875" style="87" customWidth="1"/>
    <col min="5" max="5" width="30.5703125" style="87" customWidth="1"/>
    <col min="6" max="6" width="34.140625" style="87" customWidth="1"/>
    <col min="7" max="7" width="37.85546875" style="87" customWidth="1"/>
    <col min="8" max="16384" width="10.85546875" style="87"/>
  </cols>
  <sheetData>
    <row r="5" spans="3:12" ht="17.25" x14ac:dyDescent="0.25">
      <c r="D5" s="87" t="s">
        <v>103</v>
      </c>
      <c r="E5" s="87" t="s">
        <v>104</v>
      </c>
      <c r="F5" s="87" t="s">
        <v>105</v>
      </c>
      <c r="G5" s="87" t="s">
        <v>106</v>
      </c>
      <c r="H5" s="87" t="s">
        <v>172</v>
      </c>
    </row>
    <row r="6" spans="3:12" x14ac:dyDescent="0.25">
      <c r="C6" s="87" t="s">
        <v>55</v>
      </c>
      <c r="D6" s="111">
        <v>1.3024599542334101</v>
      </c>
      <c r="E6" s="111">
        <v>0.240446224256293</v>
      </c>
      <c r="F6" s="111">
        <v>0.83924485125858095</v>
      </c>
      <c r="G6" s="111">
        <v>9.8726817042606496E-2</v>
      </c>
      <c r="H6" s="111">
        <v>2.48242246921652</v>
      </c>
      <c r="K6" s="111">
        <v>2.48242246921652</v>
      </c>
    </row>
    <row r="7" spans="3:12" x14ac:dyDescent="0.25">
      <c r="C7" s="87" t="s">
        <v>243</v>
      </c>
      <c r="D7" s="151">
        <v>1.65796875</v>
      </c>
      <c r="E7" s="111">
        <v>0.21953125000000001</v>
      </c>
      <c r="F7" s="111">
        <v>0.78140624999999997</v>
      </c>
      <c r="G7" s="111">
        <v>0.13182539682539701</v>
      </c>
      <c r="H7" s="111">
        <v>2.7915128968254002</v>
      </c>
      <c r="K7" s="111">
        <v>2.7915128968254002</v>
      </c>
    </row>
    <row r="8" spans="3:12" x14ac:dyDescent="0.25">
      <c r="C8" s="87" t="s">
        <v>242</v>
      </c>
      <c r="D8" s="111">
        <v>1.08632897603486</v>
      </c>
      <c r="E8" s="111">
        <v>0.25953159041394303</v>
      </c>
      <c r="F8" s="111">
        <v>0.54343681917211295</v>
      </c>
      <c r="G8" s="111">
        <v>7.1288861223501698E-2</v>
      </c>
      <c r="H8" s="111">
        <v>1.9619479026178399</v>
      </c>
      <c r="K8" s="111">
        <v>1.9619479026178399</v>
      </c>
    </row>
    <row r="9" spans="3:12" x14ac:dyDescent="0.25">
      <c r="C9" s="87" t="s">
        <v>56</v>
      </c>
      <c r="D9" s="111">
        <v>1.0627198124267301</v>
      </c>
      <c r="E9" s="111">
        <v>0.174482219617038</v>
      </c>
      <c r="F9" s="111">
        <v>0.36869871043376301</v>
      </c>
      <c r="G9" s="111">
        <v>6.8948311902590903E-2</v>
      </c>
      <c r="H9" s="111">
        <v>1.6763144705583199</v>
      </c>
      <c r="K9" s="111">
        <v>1.6763144705583199</v>
      </c>
    </row>
    <row r="10" spans="3:12" x14ac:dyDescent="0.25">
      <c r="C10" s="87" t="s">
        <v>26</v>
      </c>
      <c r="D10" s="111">
        <v>1.1364795918367301</v>
      </c>
      <c r="E10" s="111">
        <v>0.25765306122449</v>
      </c>
      <c r="F10" s="111">
        <v>1.31377551020408</v>
      </c>
      <c r="G10" s="111">
        <v>0.13711694201490099</v>
      </c>
      <c r="H10" s="111">
        <v>2.8456628603822498</v>
      </c>
      <c r="K10" s="111">
        <v>2.8456628603822498</v>
      </c>
    </row>
    <row r="11" spans="3:12" x14ac:dyDescent="0.25">
      <c r="C11" s="87" t="s">
        <v>23</v>
      </c>
      <c r="D11" s="111">
        <v>0.62083333333333302</v>
      </c>
      <c r="E11" s="111">
        <v>0.1</v>
      </c>
      <c r="F11" s="111">
        <v>0.22083333333333299</v>
      </c>
      <c r="G11" s="111">
        <v>1.5682539682539701E-2</v>
      </c>
      <c r="H11" s="111">
        <v>0.95734920634920595</v>
      </c>
      <c r="K11" s="111">
        <v>0.95734920634920595</v>
      </c>
    </row>
    <row r="12" spans="3:12" x14ac:dyDescent="0.25">
      <c r="C12" s="87" t="s">
        <v>57</v>
      </c>
      <c r="D12" s="111">
        <v>0.91280864197530898</v>
      </c>
      <c r="E12" s="111">
        <v>0.19290123456790101</v>
      </c>
      <c r="F12" s="111">
        <v>0.44907407407407401</v>
      </c>
      <c r="G12" s="111">
        <v>4.9280815206741102E-2</v>
      </c>
      <c r="H12" s="111">
        <v>1.6048363707622999</v>
      </c>
      <c r="K12" s="111">
        <v>1.6048363707622999</v>
      </c>
    </row>
    <row r="13" spans="3:12" x14ac:dyDescent="0.25">
      <c r="C13" s="87" t="s">
        <v>24</v>
      </c>
      <c r="D13" s="111">
        <v>1.2250000000000001</v>
      </c>
      <c r="E13" s="111">
        <v>0.625</v>
      </c>
      <c r="F13" s="111">
        <v>0.6</v>
      </c>
      <c r="G13" s="111">
        <v>2.2222222222222199E-2</v>
      </c>
      <c r="H13" s="111">
        <v>2.4722222222222201</v>
      </c>
      <c r="K13" s="111">
        <v>2.4722222222222201</v>
      </c>
    </row>
    <row r="14" spans="3:12" x14ac:dyDescent="0.25">
      <c r="C14" s="87" t="s">
        <v>58</v>
      </c>
      <c r="D14" s="111">
        <v>0.99078649566201404</v>
      </c>
      <c r="E14" s="111">
        <v>0.140762919652961</v>
      </c>
      <c r="F14" s="111">
        <v>0.30821859675594099</v>
      </c>
      <c r="G14" s="111">
        <v>0</v>
      </c>
      <c r="H14" s="111">
        <v>1.48880594624371</v>
      </c>
      <c r="K14" s="111">
        <f>SUM(K6:K13)</f>
        <v>16.792268398934056</v>
      </c>
      <c r="L14" s="87">
        <f>K14/8</f>
        <v>2.0990335498667569</v>
      </c>
    </row>
    <row r="17" spans="3:3" ht="18" x14ac:dyDescent="0.35">
      <c r="C17" s="88" t="s">
        <v>135</v>
      </c>
    </row>
    <row r="52" spans="3:5" ht="79.5" customHeight="1" x14ac:dyDescent="0.25">
      <c r="C52" s="184" t="s">
        <v>107</v>
      </c>
      <c r="D52" s="184"/>
      <c r="E52" s="184"/>
    </row>
    <row r="53" spans="3:5" x14ac:dyDescent="0.25">
      <c r="C53" s="29" t="s">
        <v>18</v>
      </c>
    </row>
    <row r="56" spans="3:5" ht="18" x14ac:dyDescent="0.35">
      <c r="C56" s="158" t="s">
        <v>117</v>
      </c>
    </row>
    <row r="58" spans="3:5" ht="18" x14ac:dyDescent="0.35">
      <c r="C58" s="88" t="s">
        <v>218</v>
      </c>
    </row>
    <row r="59" spans="3:5" ht="18" x14ac:dyDescent="0.35">
      <c r="C59" s="88" t="s">
        <v>223</v>
      </c>
    </row>
    <row r="60" spans="3:5" ht="18" x14ac:dyDescent="0.35">
      <c r="C60" s="88" t="s">
        <v>219</v>
      </c>
    </row>
    <row r="61" spans="3:5" ht="18" x14ac:dyDescent="0.35">
      <c r="C61" s="88" t="s">
        <v>220</v>
      </c>
    </row>
    <row r="62" spans="3:5" ht="18" x14ac:dyDescent="0.35">
      <c r="C62" s="88" t="s">
        <v>221</v>
      </c>
    </row>
    <row r="63" spans="3:5" ht="18" x14ac:dyDescent="0.35">
      <c r="C63" s="34" t="s">
        <v>222</v>
      </c>
    </row>
    <row r="64" spans="3:5" ht="18" x14ac:dyDescent="0.35">
      <c r="C64" s="88" t="s">
        <v>198</v>
      </c>
    </row>
  </sheetData>
  <mergeCells count="1">
    <mergeCell ref="C52:E52"/>
  </mergeCells>
  <pageMargins left="0.7" right="0.7" top="0.75" bottom="0.75" header="0.3" footer="0.3"/>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2"/>
  <sheetViews>
    <sheetView topLeftCell="A19" zoomScale="115" zoomScaleNormal="115" workbookViewId="0">
      <selection activeCell="N30" sqref="N30"/>
    </sheetView>
  </sheetViews>
  <sheetFormatPr baseColWidth="10" defaultRowHeight="15" x14ac:dyDescent="0.25"/>
  <cols>
    <col min="1" max="1" width="8.42578125" customWidth="1"/>
    <col min="2" max="2" width="25.5703125" customWidth="1"/>
    <col min="3" max="3" width="16.5703125" customWidth="1"/>
    <col min="4" max="4" width="18.140625" customWidth="1"/>
    <col min="5" max="5" width="17.7109375" customWidth="1"/>
    <col min="6" max="6" width="19.140625" customWidth="1"/>
    <col min="7" max="7" width="14.140625" bestFit="1" customWidth="1"/>
    <col min="8" max="8" width="18.28515625" bestFit="1" customWidth="1"/>
    <col min="9" max="9" width="15" bestFit="1" customWidth="1"/>
    <col min="10" max="10" width="16.42578125" bestFit="1" customWidth="1"/>
    <col min="11" max="11" width="11.85546875" bestFit="1" customWidth="1"/>
    <col min="12" max="12" width="13.7109375" bestFit="1" customWidth="1"/>
    <col min="13" max="13" width="17.85546875" bestFit="1" customWidth="1"/>
    <col min="14" max="14" width="17.42578125" bestFit="1" customWidth="1"/>
    <col min="15" max="15" width="13.85546875" bestFit="1" customWidth="1"/>
    <col min="16" max="16" width="18" bestFit="1" customWidth="1"/>
    <col min="17" max="34" width="16.5703125" customWidth="1"/>
  </cols>
  <sheetData>
    <row r="2" spans="2:5" ht="18" x14ac:dyDescent="0.25">
      <c r="B2" s="58" t="s">
        <v>108</v>
      </c>
    </row>
    <row r="3" spans="2:5" ht="18" x14ac:dyDescent="0.25">
      <c r="B3" s="58"/>
    </row>
    <row r="4" spans="2:5" ht="18" x14ac:dyDescent="0.35">
      <c r="B4" s="5" t="s">
        <v>234</v>
      </c>
      <c r="C4" s="5"/>
      <c r="D4" s="5"/>
      <c r="E4" s="5"/>
    </row>
    <row r="31" spans="2:2" x14ac:dyDescent="0.25">
      <c r="B31" s="29" t="s">
        <v>59</v>
      </c>
    </row>
    <row r="32" spans="2:2" x14ac:dyDescent="0.25">
      <c r="B32" s="29" t="s">
        <v>235</v>
      </c>
    </row>
    <row r="33" spans="2:12" x14ac:dyDescent="0.25">
      <c r="B33" s="29" t="s">
        <v>111</v>
      </c>
    </row>
    <row r="34" spans="2:12" x14ac:dyDescent="0.25">
      <c r="B34" s="29" t="s">
        <v>112</v>
      </c>
    </row>
    <row r="35" spans="2:12" s="87" customFormat="1" x14ac:dyDescent="0.25">
      <c r="B35" s="29" t="s">
        <v>18</v>
      </c>
    </row>
    <row r="36" spans="2:12" x14ac:dyDescent="0.25">
      <c r="G36" s="7"/>
      <c r="H36" s="7"/>
      <c r="I36" s="7"/>
      <c r="J36" s="7"/>
      <c r="K36" s="7"/>
      <c r="L36" s="7"/>
    </row>
    <row r="37" spans="2:12" ht="47.25" x14ac:dyDescent="0.3">
      <c r="B37" s="9"/>
      <c r="C37" s="59" t="s">
        <v>47</v>
      </c>
      <c r="D37" s="60" t="s">
        <v>110</v>
      </c>
      <c r="E37" s="60" t="s">
        <v>109</v>
      </c>
      <c r="F37" s="59" t="s">
        <v>17</v>
      </c>
      <c r="G37" s="16"/>
      <c r="H37" s="16"/>
      <c r="I37" s="16"/>
      <c r="J37" s="16"/>
      <c r="K37" s="16"/>
      <c r="L37" s="7"/>
    </row>
    <row r="38" spans="2:12" ht="31.5" x14ac:dyDescent="0.3">
      <c r="B38" s="112" t="s">
        <v>173</v>
      </c>
      <c r="C38" s="61">
        <v>5731</v>
      </c>
      <c r="D38" s="61">
        <v>6789</v>
      </c>
      <c r="E38" s="61">
        <v>9925</v>
      </c>
      <c r="F38" s="61">
        <v>4280</v>
      </c>
      <c r="G38" s="16"/>
      <c r="H38" s="16"/>
      <c r="I38" s="16"/>
      <c r="J38" s="16"/>
      <c r="K38" s="16"/>
      <c r="L38" s="7"/>
    </row>
    <row r="39" spans="2:12" ht="31.5" x14ac:dyDescent="0.3">
      <c r="B39" s="62" t="s">
        <v>174</v>
      </c>
      <c r="C39" s="62">
        <v>2603</v>
      </c>
      <c r="D39" s="62">
        <v>2246</v>
      </c>
      <c r="E39" s="62">
        <v>2023</v>
      </c>
      <c r="F39" s="62">
        <v>409</v>
      </c>
      <c r="G39" s="16"/>
      <c r="H39" s="16"/>
      <c r="I39" s="16"/>
      <c r="J39" s="16"/>
      <c r="K39" s="16"/>
      <c r="L39" s="7"/>
    </row>
    <row r="40" spans="2:12" ht="15.75" x14ac:dyDescent="0.3">
      <c r="B40" s="63" t="s">
        <v>21</v>
      </c>
      <c r="C40" s="63">
        <v>1294</v>
      </c>
      <c r="D40" s="63">
        <v>979</v>
      </c>
      <c r="E40" s="63">
        <v>746</v>
      </c>
      <c r="F40" s="63">
        <v>142</v>
      </c>
      <c r="G40" s="31"/>
      <c r="H40" s="16"/>
      <c r="I40" s="16"/>
      <c r="J40" s="16"/>
      <c r="K40" s="16"/>
      <c r="L40" s="7"/>
    </row>
    <row r="41" spans="2:12" ht="15.75" x14ac:dyDescent="0.3">
      <c r="B41" s="63" t="s">
        <v>27</v>
      </c>
      <c r="C41" s="63">
        <v>1033</v>
      </c>
      <c r="D41" s="63">
        <v>1048</v>
      </c>
      <c r="E41" s="63">
        <v>1079</v>
      </c>
      <c r="F41" s="63">
        <v>203</v>
      </c>
      <c r="G41" s="31"/>
      <c r="H41" s="16"/>
      <c r="I41" s="16"/>
      <c r="J41" s="16"/>
      <c r="K41" s="16"/>
      <c r="L41" s="7"/>
    </row>
    <row r="42" spans="2:12" ht="31.5" x14ac:dyDescent="0.3">
      <c r="B42" s="62" t="s">
        <v>52</v>
      </c>
      <c r="C42" s="63">
        <v>617</v>
      </c>
      <c r="D42" s="63">
        <v>510</v>
      </c>
      <c r="E42" s="63">
        <v>303</v>
      </c>
      <c r="F42" s="63">
        <v>38</v>
      </c>
      <c r="G42" s="31"/>
      <c r="H42" s="16"/>
      <c r="I42" s="16"/>
      <c r="J42" s="16"/>
      <c r="K42" s="16"/>
      <c r="L42" s="7"/>
    </row>
    <row r="43" spans="2:12" ht="31.5" x14ac:dyDescent="0.3">
      <c r="B43" s="83" t="s">
        <v>53</v>
      </c>
      <c r="C43" s="64">
        <v>545</v>
      </c>
      <c r="D43" s="64">
        <v>337</v>
      </c>
      <c r="E43" s="64">
        <v>289</v>
      </c>
      <c r="F43" s="64">
        <v>65</v>
      </c>
      <c r="G43" s="31"/>
      <c r="H43" s="16"/>
      <c r="I43" s="16"/>
      <c r="J43" s="16"/>
      <c r="K43" s="16"/>
      <c r="L43" s="7"/>
    </row>
    <row r="44" spans="2:12" x14ac:dyDescent="0.25">
      <c r="G44" s="32"/>
    </row>
    <row r="45" spans="2:12" x14ac:dyDescent="0.25">
      <c r="B45" s="15"/>
      <c r="C45" s="15"/>
      <c r="D45" s="15"/>
      <c r="E45" s="15"/>
      <c r="F45" s="15"/>
      <c r="G45" s="32"/>
    </row>
    <row r="46" spans="2:12" ht="18" x14ac:dyDescent="0.35">
      <c r="B46" s="85" t="s">
        <v>136</v>
      </c>
      <c r="C46" s="15"/>
      <c r="D46" s="15"/>
      <c r="E46" s="15"/>
      <c r="F46" s="15"/>
    </row>
    <row r="47" spans="2:12" s="88" customFormat="1" ht="18" x14ac:dyDescent="0.35">
      <c r="B47" s="88" t="s">
        <v>153</v>
      </c>
    </row>
    <row r="48" spans="2:12" s="88" customFormat="1" ht="18" x14ac:dyDescent="0.35">
      <c r="B48" s="154" t="s">
        <v>224</v>
      </c>
    </row>
    <row r="49" spans="2:2" s="88" customFormat="1" ht="18" x14ac:dyDescent="0.35">
      <c r="B49" s="154" t="s">
        <v>225</v>
      </c>
    </row>
    <row r="50" spans="2:2" s="88" customFormat="1" ht="18" x14ac:dyDescent="0.35">
      <c r="B50" s="88" t="s">
        <v>226</v>
      </c>
    </row>
    <row r="51" spans="2:2" s="88" customFormat="1" ht="18" x14ac:dyDescent="0.35">
      <c r="B51" s="88" t="s">
        <v>198</v>
      </c>
    </row>
    <row r="52" spans="2:2" s="88" customFormat="1" ht="18" x14ac:dyDescent="0.35"/>
  </sheetData>
  <pageMargins left="0.7" right="0.7" top="0.75" bottom="0.75" header="0.3" footer="0.3"/>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75"/>
  <sheetViews>
    <sheetView zoomScaleNormal="100" workbookViewId="0">
      <selection activeCell="C28" sqref="C28"/>
    </sheetView>
  </sheetViews>
  <sheetFormatPr baseColWidth="10" defaultRowHeight="15" x14ac:dyDescent="0.25"/>
  <cols>
    <col min="2" max="2" width="17.42578125" customWidth="1"/>
    <col min="3" max="3" width="21.28515625" customWidth="1"/>
    <col min="4" max="4" width="24.5703125" customWidth="1"/>
    <col min="5" max="5" width="17" customWidth="1"/>
    <col min="6" max="6" width="12.42578125" customWidth="1"/>
    <col min="7" max="7" width="16.85546875" customWidth="1"/>
    <col min="8" max="8" width="25.5703125" customWidth="1"/>
    <col min="9" max="9" width="11.28515625" customWidth="1"/>
    <col min="10" max="10" width="22.42578125" customWidth="1"/>
  </cols>
  <sheetData>
    <row r="2" spans="2:2" ht="18" x14ac:dyDescent="0.35">
      <c r="B2" s="20" t="s">
        <v>161</v>
      </c>
    </row>
    <row r="3" spans="2:2" ht="18" x14ac:dyDescent="0.35">
      <c r="B3" s="88" t="s">
        <v>170</v>
      </c>
    </row>
    <row r="5" spans="2:2" s="87" customFormat="1" x14ac:dyDescent="0.25"/>
    <row r="6" spans="2:2" s="87" customFormat="1" x14ac:dyDescent="0.25"/>
    <row r="7" spans="2:2" s="87" customFormat="1" x14ac:dyDescent="0.25"/>
    <row r="8" spans="2:2" s="87" customFormat="1" x14ac:dyDescent="0.25"/>
    <row r="9" spans="2:2" s="87" customFormat="1" x14ac:dyDescent="0.25"/>
    <row r="10" spans="2:2" s="87" customFormat="1" x14ac:dyDescent="0.25"/>
    <row r="11" spans="2:2" s="87" customFormat="1" x14ac:dyDescent="0.25"/>
    <row r="12" spans="2:2" s="87" customFormat="1" x14ac:dyDescent="0.25"/>
    <row r="13" spans="2:2" s="87" customFormat="1" x14ac:dyDescent="0.25"/>
    <row r="14" spans="2:2" s="87" customFormat="1" x14ac:dyDescent="0.25"/>
    <row r="15" spans="2:2" s="87" customFormat="1" x14ac:dyDescent="0.25"/>
    <row r="16" spans="2:2" s="87" customFormat="1" x14ac:dyDescent="0.25"/>
    <row r="17" spans="2:9" s="87" customFormat="1" x14ac:dyDescent="0.25"/>
    <row r="18" spans="2:9" s="87" customFormat="1" x14ac:dyDescent="0.25"/>
    <row r="19" spans="2:9" s="87" customFormat="1" x14ac:dyDescent="0.25"/>
    <row r="20" spans="2:9" s="87" customFormat="1" x14ac:dyDescent="0.25"/>
    <row r="21" spans="2:9" s="87" customFormat="1" x14ac:dyDescent="0.25"/>
    <row r="22" spans="2:9" s="87" customFormat="1" x14ac:dyDescent="0.25"/>
    <row r="23" spans="2:9" x14ac:dyDescent="0.25">
      <c r="B23" s="87"/>
      <c r="C23" s="87"/>
      <c r="D23" s="87"/>
      <c r="E23" s="87"/>
      <c r="F23" s="87"/>
      <c r="G23" s="87"/>
      <c r="H23" s="87"/>
      <c r="I23" s="87"/>
    </row>
    <row r="24" spans="2:9" x14ac:dyDescent="0.25">
      <c r="B24" s="87"/>
      <c r="C24" s="87"/>
      <c r="D24" s="87"/>
      <c r="E24" s="87"/>
      <c r="F24" s="87"/>
      <c r="G24" s="87"/>
      <c r="H24" s="87"/>
      <c r="I24" s="87"/>
    </row>
    <row r="25" spans="2:9" x14ac:dyDescent="0.25">
      <c r="B25" s="87"/>
      <c r="C25" s="87"/>
      <c r="D25" s="87"/>
      <c r="E25" s="87"/>
      <c r="F25" s="87"/>
      <c r="G25" s="87"/>
      <c r="H25" s="87"/>
      <c r="I25" s="87"/>
    </row>
    <row r="26" spans="2:9" s="87" customFormat="1" x14ac:dyDescent="0.25"/>
    <row r="27" spans="2:9" s="87" customFormat="1" x14ac:dyDescent="0.25">
      <c r="B27" s="87" t="s">
        <v>253</v>
      </c>
    </row>
    <row r="28" spans="2:9" s="87" customFormat="1" x14ac:dyDescent="0.25"/>
    <row r="29" spans="2:9" ht="15.75" x14ac:dyDescent="0.3">
      <c r="B29" s="105" t="s">
        <v>252</v>
      </c>
      <c r="C29" s="106" t="s">
        <v>240</v>
      </c>
      <c r="D29" s="106"/>
      <c r="E29" s="106"/>
      <c r="F29" s="106"/>
      <c r="G29" s="106"/>
      <c r="H29" s="106"/>
      <c r="I29" s="106"/>
    </row>
    <row r="30" spans="2:9" ht="15.75" x14ac:dyDescent="0.3">
      <c r="B30" s="106"/>
      <c r="C30" s="106" t="s">
        <v>171</v>
      </c>
      <c r="D30" s="106"/>
      <c r="E30" s="106"/>
      <c r="F30" s="106"/>
      <c r="G30" s="106"/>
      <c r="H30" s="106"/>
      <c r="I30" s="106"/>
    </row>
    <row r="31" spans="2:9" ht="15.75" x14ac:dyDescent="0.3">
      <c r="B31" s="106"/>
      <c r="C31" s="106" t="s">
        <v>162</v>
      </c>
      <c r="D31" s="106"/>
      <c r="E31" s="106"/>
      <c r="F31" s="106"/>
      <c r="G31" s="106"/>
      <c r="H31" s="106"/>
      <c r="I31" s="106"/>
    </row>
    <row r="32" spans="2:9" ht="15.75" x14ac:dyDescent="0.3">
      <c r="B32" s="106" t="s">
        <v>163</v>
      </c>
      <c r="C32" s="106"/>
      <c r="D32" s="106"/>
      <c r="E32" s="106"/>
      <c r="F32" s="106"/>
      <c r="G32" s="106"/>
      <c r="H32" s="106"/>
      <c r="I32" s="106"/>
    </row>
    <row r="33" spans="2:9" x14ac:dyDescent="0.25">
      <c r="B33" s="87"/>
      <c r="C33" s="87"/>
      <c r="D33" s="87"/>
      <c r="E33" s="87"/>
      <c r="F33" s="87"/>
      <c r="G33" s="87"/>
      <c r="H33" s="87"/>
      <c r="I33" s="87"/>
    </row>
    <row r="34" spans="2:9" x14ac:dyDescent="0.25">
      <c r="B34" s="107"/>
      <c r="C34" s="108">
        <v>4050</v>
      </c>
      <c r="D34" s="108">
        <v>4010</v>
      </c>
      <c r="E34" s="108">
        <v>4019</v>
      </c>
      <c r="F34" s="108">
        <v>4049</v>
      </c>
      <c r="G34" s="108">
        <v>4020</v>
      </c>
      <c r="H34" s="108" t="s">
        <v>164</v>
      </c>
      <c r="I34" s="108">
        <v>4040</v>
      </c>
    </row>
    <row r="35" spans="2:9" ht="107.25" x14ac:dyDescent="0.25">
      <c r="B35" s="87"/>
      <c r="C35" s="4" t="s">
        <v>165</v>
      </c>
      <c r="D35" s="4" t="s">
        <v>166</v>
      </c>
      <c r="E35" s="4" t="s">
        <v>167</v>
      </c>
      <c r="F35" s="4" t="s">
        <v>251</v>
      </c>
      <c r="G35" s="4" t="s">
        <v>15</v>
      </c>
      <c r="H35" s="4" t="s">
        <v>168</v>
      </c>
      <c r="I35" s="4" t="s">
        <v>250</v>
      </c>
    </row>
    <row r="36" spans="2:9" x14ac:dyDescent="0.25">
      <c r="B36" s="3" t="s">
        <v>7</v>
      </c>
      <c r="C36" s="109" t="s">
        <v>95</v>
      </c>
      <c r="D36" s="109" t="s">
        <v>95</v>
      </c>
      <c r="E36" s="109">
        <v>21</v>
      </c>
      <c r="F36" s="109">
        <v>39</v>
      </c>
      <c r="G36" s="109">
        <v>40</v>
      </c>
      <c r="H36" s="109">
        <v>99</v>
      </c>
      <c r="I36" s="3">
        <v>310</v>
      </c>
    </row>
    <row r="37" spans="2:9" x14ac:dyDescent="0.25">
      <c r="B37" s="3" t="s">
        <v>6</v>
      </c>
      <c r="C37" s="109" t="s">
        <v>95</v>
      </c>
      <c r="D37" s="109" t="s">
        <v>95</v>
      </c>
      <c r="E37" s="109">
        <v>5</v>
      </c>
      <c r="F37" s="109">
        <v>11</v>
      </c>
      <c r="G37" s="109">
        <v>21</v>
      </c>
      <c r="H37" s="109">
        <v>18</v>
      </c>
      <c r="I37" s="3">
        <v>142</v>
      </c>
    </row>
    <row r="38" spans="2:9" x14ac:dyDescent="0.25">
      <c r="B38" s="3" t="s">
        <v>16</v>
      </c>
      <c r="C38" s="109" t="s">
        <v>95</v>
      </c>
      <c r="D38" s="109" t="s">
        <v>95</v>
      </c>
      <c r="E38" s="109">
        <v>0</v>
      </c>
      <c r="F38" s="109">
        <v>6</v>
      </c>
      <c r="G38" s="109">
        <v>9</v>
      </c>
      <c r="H38" s="109" t="s">
        <v>95</v>
      </c>
      <c r="I38" s="3">
        <v>68</v>
      </c>
    </row>
    <row r="39" spans="2:9" x14ac:dyDescent="0.25">
      <c r="B39" s="3" t="s">
        <v>169</v>
      </c>
      <c r="C39" s="109" t="s">
        <v>95</v>
      </c>
      <c r="D39" s="109" t="s">
        <v>95</v>
      </c>
      <c r="E39" s="109">
        <v>26</v>
      </c>
      <c r="F39" s="109">
        <v>56</v>
      </c>
      <c r="G39" s="109">
        <v>70</v>
      </c>
      <c r="H39" s="109" t="s">
        <v>95</v>
      </c>
      <c r="I39" s="3">
        <v>520</v>
      </c>
    </row>
    <row r="40" spans="2:9" x14ac:dyDescent="0.25">
      <c r="B40" s="87"/>
      <c r="C40" s="87"/>
      <c r="D40" s="87"/>
      <c r="E40" s="87"/>
      <c r="F40" s="87"/>
      <c r="G40" s="87"/>
      <c r="H40" s="87"/>
      <c r="I40" s="87"/>
    </row>
    <row r="42" spans="2:9" ht="54.6" customHeight="1" x14ac:dyDescent="0.3">
      <c r="B42" s="10"/>
      <c r="C42" s="44" t="s">
        <v>11</v>
      </c>
      <c r="D42" s="44" t="s">
        <v>82</v>
      </c>
      <c r="E42" s="44" t="s">
        <v>13</v>
      </c>
      <c r="F42" s="44" t="s">
        <v>14</v>
      </c>
      <c r="G42" s="44" t="s">
        <v>15</v>
      </c>
      <c r="H42" s="44" t="s">
        <v>81</v>
      </c>
    </row>
    <row r="43" spans="2:9" ht="15.75" x14ac:dyDescent="0.3">
      <c r="B43" s="10" t="s">
        <v>16</v>
      </c>
      <c r="C43" s="10">
        <v>0</v>
      </c>
      <c r="D43" s="10">
        <v>6</v>
      </c>
      <c r="E43" s="10">
        <v>0</v>
      </c>
      <c r="F43" s="84" t="s">
        <v>95</v>
      </c>
      <c r="G43" s="10">
        <v>9</v>
      </c>
      <c r="H43" s="10">
        <v>68</v>
      </c>
    </row>
    <row r="44" spans="2:9" ht="15.75" x14ac:dyDescent="0.3">
      <c r="B44" s="10" t="s">
        <v>6</v>
      </c>
      <c r="C44" s="10">
        <v>5</v>
      </c>
      <c r="D44" s="10">
        <v>11</v>
      </c>
      <c r="E44" s="10">
        <v>8</v>
      </c>
      <c r="F44" s="10">
        <v>9</v>
      </c>
      <c r="G44" s="10">
        <v>21</v>
      </c>
      <c r="H44" s="10">
        <v>142</v>
      </c>
    </row>
    <row r="45" spans="2:9" ht="15.75" x14ac:dyDescent="0.3">
      <c r="B45" s="10" t="s">
        <v>7</v>
      </c>
      <c r="C45" s="10">
        <v>21</v>
      </c>
      <c r="D45" s="10">
        <v>39</v>
      </c>
      <c r="E45" s="10">
        <v>27</v>
      </c>
      <c r="F45" s="10">
        <v>62</v>
      </c>
      <c r="G45" s="10">
        <v>40</v>
      </c>
      <c r="H45" s="10">
        <v>310</v>
      </c>
    </row>
    <row r="48" spans="2:9" s="88" customFormat="1" ht="18" x14ac:dyDescent="0.35">
      <c r="B48" s="20"/>
      <c r="C48" s="88" t="s">
        <v>136</v>
      </c>
    </row>
    <row r="49" spans="2:14" s="88" customFormat="1" ht="18" x14ac:dyDescent="0.35">
      <c r="B49" s="20"/>
      <c r="C49" s="88" t="s">
        <v>154</v>
      </c>
    </row>
    <row r="50" spans="2:14" s="88" customFormat="1" ht="18" x14ac:dyDescent="0.35">
      <c r="C50" s="88" t="s">
        <v>155</v>
      </c>
    </row>
    <row r="51" spans="2:14" s="88" customFormat="1" ht="18" x14ac:dyDescent="0.35">
      <c r="C51" s="88" t="s">
        <v>227</v>
      </c>
    </row>
    <row r="52" spans="2:14" s="88" customFormat="1" ht="18.75" x14ac:dyDescent="0.35">
      <c r="C52" s="34" t="s">
        <v>228</v>
      </c>
      <c r="D52" s="34"/>
      <c r="E52" s="34"/>
      <c r="F52" s="34"/>
      <c r="G52" s="34"/>
      <c r="H52" s="34"/>
      <c r="I52" s="34"/>
      <c r="J52" s="34"/>
      <c r="K52" s="34"/>
      <c r="L52" s="34"/>
      <c r="M52" s="34"/>
      <c r="N52" s="34"/>
    </row>
    <row r="53" spans="2:14" s="88" customFormat="1" ht="18" x14ac:dyDescent="0.35">
      <c r="C53" s="88" t="s">
        <v>198</v>
      </c>
    </row>
    <row r="54" spans="2:14" s="88" customFormat="1" ht="18" x14ac:dyDescent="0.35"/>
    <row r="55" spans="2:14" s="88" customFormat="1" ht="18" x14ac:dyDescent="0.35"/>
    <row r="71" spans="2:7" ht="60" x14ac:dyDescent="0.25">
      <c r="B71" s="3"/>
      <c r="C71" s="4" t="s">
        <v>11</v>
      </c>
      <c r="D71" s="4" t="s">
        <v>12</v>
      </c>
      <c r="E71" s="4" t="s">
        <v>15</v>
      </c>
      <c r="F71" s="4" t="s">
        <v>60</v>
      </c>
      <c r="G71" s="4" t="s">
        <v>34</v>
      </c>
    </row>
    <row r="72" spans="2:7" x14ac:dyDescent="0.25">
      <c r="B72" s="3" t="s">
        <v>16</v>
      </c>
      <c r="C72" s="3">
        <f>C63+C64</f>
        <v>0</v>
      </c>
      <c r="D72" s="3">
        <v>6</v>
      </c>
      <c r="E72" s="3">
        <v>9</v>
      </c>
      <c r="F72" s="30">
        <v>1</v>
      </c>
      <c r="G72" s="3">
        <v>68</v>
      </c>
    </row>
    <row r="73" spans="2:7" x14ac:dyDescent="0.25">
      <c r="B73" s="3" t="s">
        <v>6</v>
      </c>
      <c r="C73" s="3">
        <v>5</v>
      </c>
      <c r="D73" s="3">
        <v>11</v>
      </c>
      <c r="E73" s="3">
        <v>21</v>
      </c>
      <c r="F73" s="3">
        <f>E44+F44</f>
        <v>17</v>
      </c>
      <c r="G73" s="3">
        <v>142</v>
      </c>
    </row>
    <row r="74" spans="2:7" x14ac:dyDescent="0.25">
      <c r="B74" s="3" t="s">
        <v>7</v>
      </c>
      <c r="C74" s="3">
        <v>21</v>
      </c>
      <c r="D74" s="3">
        <v>39</v>
      </c>
      <c r="E74" s="3">
        <v>40</v>
      </c>
      <c r="F74" s="3">
        <f>E45+F45</f>
        <v>89</v>
      </c>
      <c r="G74" s="3">
        <v>310</v>
      </c>
    </row>
    <row r="75" spans="2:7" x14ac:dyDescent="0.25">
      <c r="B75" s="8" t="s">
        <v>5</v>
      </c>
      <c r="C75" s="8">
        <f>C72+C73+C74</f>
        <v>26</v>
      </c>
      <c r="D75" s="8">
        <f t="shared" ref="D75:G75" si="0">D72+D73+D74</f>
        <v>56</v>
      </c>
      <c r="E75" s="8">
        <f>E72+E73+E74</f>
        <v>70</v>
      </c>
      <c r="F75" s="3" t="e">
        <f>#REF!+#REF!</f>
        <v>#REF!</v>
      </c>
      <c r="G75" s="8">
        <f t="shared" si="0"/>
        <v>520</v>
      </c>
    </row>
  </sheetData>
  <pageMargins left="0.7" right="0.7" top="0.75" bottom="0.75" header="0.3" footer="0.3"/>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9"/>
  <sheetViews>
    <sheetView workbookViewId="0">
      <selection activeCell="B19" sqref="B19"/>
    </sheetView>
  </sheetViews>
  <sheetFormatPr baseColWidth="10" defaultRowHeight="18" x14ac:dyDescent="0.35"/>
  <cols>
    <col min="2" max="2" width="16.85546875" style="5" customWidth="1"/>
    <col min="3" max="3" width="18" style="5" customWidth="1"/>
    <col min="4" max="4" width="17.140625" style="5" customWidth="1"/>
    <col min="5" max="5" width="10.85546875" style="5"/>
  </cols>
  <sheetData>
    <row r="2" spans="1:9" x14ac:dyDescent="0.35">
      <c r="B2" s="20" t="s">
        <v>93</v>
      </c>
    </row>
    <row r="3" spans="1:9" ht="15" customHeight="1" x14ac:dyDescent="0.25">
      <c r="B3" s="164" t="s">
        <v>68</v>
      </c>
      <c r="C3" s="165"/>
      <c r="D3" s="165"/>
      <c r="E3" s="165"/>
      <c r="F3" s="165"/>
      <c r="G3" s="165"/>
      <c r="H3" s="165"/>
      <c r="I3" s="165"/>
    </row>
    <row r="5" spans="1:9" x14ac:dyDescent="0.35">
      <c r="A5" s="87"/>
      <c r="B5" s="101"/>
      <c r="C5" s="163" t="s">
        <v>35</v>
      </c>
      <c r="D5" s="163"/>
    </row>
    <row r="6" spans="1:9" s="87" customFormat="1" x14ac:dyDescent="0.35">
      <c r="B6" s="102"/>
      <c r="C6" s="46" t="s">
        <v>159</v>
      </c>
      <c r="D6" s="46" t="s">
        <v>160</v>
      </c>
      <c r="E6" s="88"/>
    </row>
    <row r="7" spans="1:9" x14ac:dyDescent="0.35">
      <c r="B7" s="10" t="s">
        <v>36</v>
      </c>
      <c r="C7" s="41">
        <v>1087</v>
      </c>
      <c r="D7" s="104">
        <v>0.20699999999999999</v>
      </c>
      <c r="E7" s="103"/>
    </row>
    <row r="8" spans="1:9" x14ac:dyDescent="0.35">
      <c r="B8" s="10" t="s">
        <v>37</v>
      </c>
      <c r="C8" s="41">
        <v>1026</v>
      </c>
      <c r="D8" s="104">
        <v>0.19500000000000001</v>
      </c>
      <c r="E8" s="103"/>
    </row>
    <row r="9" spans="1:9" x14ac:dyDescent="0.35">
      <c r="B9" s="10" t="s">
        <v>38</v>
      </c>
      <c r="C9" s="41">
        <v>1052</v>
      </c>
      <c r="D9" s="104">
        <v>0.2</v>
      </c>
      <c r="E9" s="103"/>
    </row>
    <row r="10" spans="1:9" x14ac:dyDescent="0.35">
      <c r="B10" s="10" t="s">
        <v>39</v>
      </c>
      <c r="C10" s="41">
        <v>959</v>
      </c>
      <c r="D10" s="104">
        <v>0.183</v>
      </c>
      <c r="E10" s="103"/>
    </row>
    <row r="11" spans="1:9" x14ac:dyDescent="0.35">
      <c r="B11" s="10" t="s">
        <v>40</v>
      </c>
      <c r="C11" s="41">
        <v>1131</v>
      </c>
      <c r="D11" s="104">
        <v>0.215</v>
      </c>
      <c r="E11" s="103"/>
    </row>
    <row r="12" spans="1:9" x14ac:dyDescent="0.35">
      <c r="B12" s="11" t="s">
        <v>22</v>
      </c>
      <c r="C12" s="42">
        <v>5255</v>
      </c>
      <c r="D12" s="149">
        <v>1</v>
      </c>
    </row>
    <row r="13" spans="1:9" x14ac:dyDescent="0.35">
      <c r="B13" s="29" t="s">
        <v>18</v>
      </c>
    </row>
    <row r="16" spans="1:9" x14ac:dyDescent="0.35">
      <c r="B16" s="5" t="s">
        <v>114</v>
      </c>
    </row>
    <row r="17" spans="2:2" x14ac:dyDescent="0.35">
      <c r="B17" s="5" t="s">
        <v>196</v>
      </c>
    </row>
    <row r="18" spans="2:2" x14ac:dyDescent="0.35">
      <c r="B18" s="154" t="s">
        <v>197</v>
      </c>
    </row>
    <row r="19" spans="2:2" x14ac:dyDescent="0.35">
      <c r="B19" s="88" t="s">
        <v>198</v>
      </c>
    </row>
  </sheetData>
  <mergeCells count="2">
    <mergeCell ref="C5:D5"/>
    <mergeCell ref="B3:I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8"/>
  <sheetViews>
    <sheetView zoomScaleNormal="100" workbookViewId="0">
      <selection activeCell="L23" sqref="L23"/>
    </sheetView>
  </sheetViews>
  <sheetFormatPr baseColWidth="10" defaultColWidth="10.85546875" defaultRowHeight="18" x14ac:dyDescent="0.35"/>
  <cols>
    <col min="1" max="1" width="12.5703125" style="5" bestFit="1" customWidth="1"/>
    <col min="2" max="2" width="16.28515625" style="5" customWidth="1"/>
    <col min="3" max="4" width="18.42578125" style="5" customWidth="1"/>
    <col min="5" max="15" width="10.85546875" style="5"/>
    <col min="16" max="16" width="29.140625" style="5" customWidth="1"/>
    <col min="17" max="16384" width="10.85546875" style="5"/>
  </cols>
  <sheetData>
    <row r="2" spans="2:12" x14ac:dyDescent="0.35">
      <c r="B2" s="20" t="s">
        <v>83</v>
      </c>
      <c r="C2" s="20"/>
      <c r="D2" s="20"/>
      <c r="E2" s="20"/>
      <c r="F2" s="20"/>
      <c r="G2" s="20"/>
      <c r="H2" s="20"/>
    </row>
    <row r="3" spans="2:12" x14ac:dyDescent="0.35">
      <c r="B3" s="5" t="s">
        <v>194</v>
      </c>
    </row>
    <row r="6" spans="2:12" ht="21.6" customHeight="1" x14ac:dyDescent="0.35"/>
    <row r="8" spans="2:12" ht="30.95" customHeight="1" x14ac:dyDescent="0.35"/>
    <row r="11" spans="2:12" x14ac:dyDescent="0.35">
      <c r="L11" s="23"/>
    </row>
    <row r="12" spans="2:12" ht="24.95" customHeight="1" x14ac:dyDescent="0.35">
      <c r="L12" s="23"/>
    </row>
    <row r="13" spans="2:12" x14ac:dyDescent="0.35">
      <c r="L13" s="23"/>
    </row>
    <row r="14" spans="2:12" x14ac:dyDescent="0.35">
      <c r="L14" s="23"/>
    </row>
    <row r="15" spans="2:12" x14ac:dyDescent="0.35">
      <c r="L15" s="23"/>
    </row>
    <row r="16" spans="2:12" x14ac:dyDescent="0.35">
      <c r="L16" s="23"/>
    </row>
    <row r="19" spans="2:20" x14ac:dyDescent="0.35">
      <c r="L19" s="22"/>
    </row>
    <row r="20" spans="2:20" x14ac:dyDescent="0.35">
      <c r="B20" s="6" t="s">
        <v>49</v>
      </c>
      <c r="L20" s="22"/>
    </row>
    <row r="21" spans="2:20" ht="18.600000000000001" customHeight="1" x14ac:dyDescent="0.35">
      <c r="B21" s="6" t="s">
        <v>18</v>
      </c>
      <c r="L21" s="5" t="s">
        <v>114</v>
      </c>
    </row>
    <row r="22" spans="2:20" x14ac:dyDescent="0.35">
      <c r="C22" s="6"/>
    </row>
    <row r="23" spans="2:20" x14ac:dyDescent="0.35">
      <c r="B23" s="10"/>
      <c r="C23" s="40" t="s">
        <v>27</v>
      </c>
      <c r="D23" s="40" t="s">
        <v>21</v>
      </c>
      <c r="E23" s="40" t="s">
        <v>25</v>
      </c>
      <c r="F23" s="40" t="s">
        <v>20</v>
      </c>
      <c r="G23" s="40" t="s">
        <v>19</v>
      </c>
      <c r="L23" s="34" t="s">
        <v>204</v>
      </c>
      <c r="M23" s="34"/>
      <c r="N23" s="34"/>
      <c r="O23" s="34"/>
      <c r="P23" s="34"/>
      <c r="Q23" s="34"/>
      <c r="R23" s="34"/>
      <c r="S23" s="34"/>
      <c r="T23" s="34"/>
    </row>
    <row r="24" spans="2:20" s="88" customFormat="1" ht="18.75" x14ac:dyDescent="0.35">
      <c r="B24" s="11" t="s">
        <v>50</v>
      </c>
      <c r="C24" s="24">
        <v>0.36942399307059332</v>
      </c>
      <c r="D24" s="24">
        <v>0.31</v>
      </c>
      <c r="E24" s="24">
        <v>7.6656561281940233E-2</v>
      </c>
      <c r="F24" s="24">
        <v>0.12299696838458207</v>
      </c>
      <c r="G24" s="24">
        <v>0.115490111159232</v>
      </c>
      <c r="L24" s="166" t="s">
        <v>205</v>
      </c>
      <c r="M24" s="166"/>
      <c r="N24" s="166"/>
      <c r="O24" s="166"/>
      <c r="P24" s="166"/>
    </row>
    <row r="25" spans="2:20" s="88" customFormat="1" ht="18.75" x14ac:dyDescent="0.35">
      <c r="B25" s="11" t="s">
        <v>51</v>
      </c>
      <c r="C25" s="24">
        <v>0.24</v>
      </c>
      <c r="D25" s="24">
        <v>0.47953955729718278</v>
      </c>
      <c r="E25" s="24">
        <v>7.7664954458801103E-2</v>
      </c>
      <c r="F25" s="24">
        <v>9.7059680152510056E-2</v>
      </c>
      <c r="G25" s="24">
        <v>0.10055470239356068</v>
      </c>
      <c r="L25" s="166" t="s">
        <v>115</v>
      </c>
      <c r="M25" s="166"/>
      <c r="N25" s="166"/>
      <c r="O25" s="166"/>
      <c r="P25" s="166"/>
      <c r="Q25" s="166"/>
    </row>
    <row r="26" spans="2:20" s="88" customFormat="1" ht="18.75" x14ac:dyDescent="0.35">
      <c r="L26" s="166" t="s">
        <v>116</v>
      </c>
      <c r="M26" s="166"/>
      <c r="N26" s="166"/>
      <c r="O26" s="166"/>
      <c r="P26" s="166"/>
      <c r="Q26" s="166"/>
      <c r="R26" s="166"/>
    </row>
    <row r="27" spans="2:20" x14ac:dyDescent="0.35">
      <c r="B27" s="10"/>
      <c r="C27" s="40" t="s">
        <v>27</v>
      </c>
      <c r="D27" s="40" t="s">
        <v>21</v>
      </c>
      <c r="E27" s="40" t="s">
        <v>25</v>
      </c>
      <c r="F27" s="40" t="s">
        <v>20</v>
      </c>
      <c r="G27" s="40" t="s">
        <v>19</v>
      </c>
      <c r="L27" s="88" t="s">
        <v>203</v>
      </c>
      <c r="M27" s="88"/>
      <c r="N27" s="88"/>
      <c r="O27" s="88"/>
      <c r="P27" s="88"/>
      <c r="Q27" s="88"/>
      <c r="R27" s="88"/>
      <c r="S27" s="88"/>
      <c r="T27" s="88"/>
    </row>
    <row r="28" spans="2:20" x14ac:dyDescent="0.35">
      <c r="B28" s="11" t="s">
        <v>50</v>
      </c>
      <c r="C28" s="156">
        <v>0.36942399307059332</v>
      </c>
      <c r="D28" s="157">
        <v>0.315432366103652</v>
      </c>
      <c r="E28" s="24">
        <v>7.6656561281940233E-2</v>
      </c>
      <c r="F28" s="24">
        <v>0.12299696838458207</v>
      </c>
      <c r="G28" s="24">
        <v>0.115490111159232</v>
      </c>
      <c r="L28" s="88" t="s">
        <v>198</v>
      </c>
      <c r="M28" s="88"/>
      <c r="N28" s="88"/>
      <c r="O28" s="88"/>
      <c r="P28" s="88"/>
      <c r="Q28" s="88"/>
      <c r="R28" s="88"/>
      <c r="S28" s="88"/>
      <c r="T28" s="88"/>
    </row>
    <row r="29" spans="2:20" x14ac:dyDescent="0.35">
      <c r="B29" s="11" t="s">
        <v>51</v>
      </c>
      <c r="C29" s="157">
        <v>0.24518110569794535</v>
      </c>
      <c r="D29" s="157">
        <v>0.47953955729718278</v>
      </c>
      <c r="E29" s="150">
        <v>7.7664954458801103E-2</v>
      </c>
      <c r="F29" s="150">
        <v>9.7059680152510056E-2</v>
      </c>
      <c r="G29" s="150">
        <v>0.10055470239356068</v>
      </c>
      <c r="L29" s="88"/>
      <c r="M29" s="88"/>
      <c r="N29" s="88"/>
      <c r="O29" s="88"/>
      <c r="P29" s="88"/>
      <c r="Q29" s="88"/>
      <c r="R29" s="88"/>
      <c r="S29" s="88"/>
      <c r="T29" s="88"/>
    </row>
    <row r="30" spans="2:20" x14ac:dyDescent="0.35">
      <c r="B30" s="5" t="s">
        <v>186</v>
      </c>
    </row>
    <row r="31" spans="2:20" x14ac:dyDescent="0.35">
      <c r="B31" s="25"/>
      <c r="C31" s="25"/>
      <c r="D31" s="25"/>
      <c r="E31" s="25"/>
      <c r="F31" s="25"/>
      <c r="G31" s="25"/>
    </row>
    <row r="32" spans="2:20" x14ac:dyDescent="0.35">
      <c r="B32" s="5" t="s">
        <v>114</v>
      </c>
    </row>
    <row r="33" spans="2:5" x14ac:dyDescent="0.35">
      <c r="B33" s="154" t="s">
        <v>199</v>
      </c>
      <c r="C33" s="154"/>
      <c r="D33" s="154"/>
      <c r="E33" s="154"/>
    </row>
    <row r="34" spans="2:5" x14ac:dyDescent="0.35">
      <c r="B34" s="154" t="s">
        <v>200</v>
      </c>
      <c r="C34" s="154"/>
      <c r="D34" s="154"/>
      <c r="E34" s="154"/>
    </row>
    <row r="35" spans="2:5" ht="18.75" x14ac:dyDescent="0.35">
      <c r="B35" s="154" t="s">
        <v>201</v>
      </c>
      <c r="C35" s="154"/>
      <c r="D35" s="154"/>
      <c r="E35" s="154"/>
    </row>
    <row r="36" spans="2:5" ht="18.75" x14ac:dyDescent="0.35">
      <c r="B36" s="155" t="s">
        <v>202</v>
      </c>
      <c r="C36" s="155"/>
      <c r="D36" s="155"/>
      <c r="E36" s="154"/>
    </row>
    <row r="37" spans="2:5" x14ac:dyDescent="0.35">
      <c r="B37" s="5" t="s">
        <v>203</v>
      </c>
    </row>
    <row r="38" spans="2:5" x14ac:dyDescent="0.35">
      <c r="B38" s="88" t="s">
        <v>198</v>
      </c>
    </row>
  </sheetData>
  <mergeCells count="3">
    <mergeCell ref="L24:P24"/>
    <mergeCell ref="L25:Q25"/>
    <mergeCell ref="L26:R26"/>
  </mergeCells>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0"/>
  <sheetViews>
    <sheetView zoomScaleNormal="100" workbookViewId="0">
      <selection activeCell="B20" sqref="B20"/>
    </sheetView>
  </sheetViews>
  <sheetFormatPr baseColWidth="10" defaultColWidth="10.85546875" defaultRowHeight="15.75" x14ac:dyDescent="0.3"/>
  <cols>
    <col min="1" max="1" width="10.85546875" style="9"/>
    <col min="2" max="2" width="13.7109375" style="9" customWidth="1"/>
    <col min="3" max="3" width="13.85546875" style="9" customWidth="1"/>
    <col min="4" max="4" width="17.140625" style="9" customWidth="1"/>
    <col min="5" max="5" width="13.85546875" style="9" bestFit="1" customWidth="1"/>
    <col min="6" max="6" width="10.85546875" style="9"/>
    <col min="7" max="7" width="14.42578125" style="9" customWidth="1"/>
    <col min="8" max="8" width="16.42578125" style="9" customWidth="1"/>
    <col min="9" max="9" width="14.140625" style="9" customWidth="1"/>
    <col min="10" max="10" width="15.28515625" style="9" customWidth="1"/>
    <col min="11" max="11" width="15.85546875" style="9" customWidth="1"/>
    <col min="12" max="12" width="30.5703125" style="9" customWidth="1"/>
    <col min="13" max="13" width="25.5703125" style="9" customWidth="1"/>
    <col min="14" max="14" width="34.28515625" style="9" customWidth="1"/>
    <col min="15" max="15" width="18.5703125" style="9" customWidth="1"/>
    <col min="16" max="16384" width="10.85546875" style="9"/>
  </cols>
  <sheetData>
    <row r="2" spans="2:13" ht="18" x14ac:dyDescent="0.35">
      <c r="B2" s="168" t="s">
        <v>84</v>
      </c>
      <c r="C2" s="168"/>
      <c r="D2" s="168"/>
      <c r="E2" s="168"/>
      <c r="F2" s="168"/>
      <c r="G2" s="168"/>
      <c r="H2" s="168"/>
    </row>
    <row r="3" spans="2:13" ht="18.600000000000001" customHeight="1" x14ac:dyDescent="0.35">
      <c r="B3" s="167" t="s">
        <v>191</v>
      </c>
      <c r="C3" s="167"/>
      <c r="D3" s="167"/>
      <c r="E3" s="167"/>
      <c r="F3" s="167"/>
      <c r="G3" s="167"/>
      <c r="H3" s="167"/>
      <c r="I3" s="167"/>
    </row>
    <row r="4" spans="2:13" ht="16.5" customHeight="1" x14ac:dyDescent="0.3"/>
    <row r="6" spans="2:13" ht="45.95" customHeight="1" x14ac:dyDescent="0.3">
      <c r="B6" s="10"/>
      <c r="C6" s="45" t="s">
        <v>27</v>
      </c>
      <c r="D6" s="45" t="s">
        <v>21</v>
      </c>
      <c r="E6" s="45" t="s">
        <v>20</v>
      </c>
      <c r="F6" s="45" t="s">
        <v>85</v>
      </c>
      <c r="G6" s="46" t="s">
        <v>41</v>
      </c>
      <c r="H6" s="46" t="s">
        <v>86</v>
      </c>
    </row>
    <row r="7" spans="2:13" x14ac:dyDescent="0.3">
      <c r="B7" s="10" t="s">
        <v>36</v>
      </c>
      <c r="C7" s="41">
        <v>467</v>
      </c>
      <c r="D7" s="41">
        <v>486</v>
      </c>
      <c r="E7" s="41">
        <v>250</v>
      </c>
      <c r="F7" s="41">
        <v>116</v>
      </c>
      <c r="G7" s="41">
        <v>124</v>
      </c>
      <c r="H7" s="41">
        <v>1443</v>
      </c>
      <c r="I7" s="65"/>
    </row>
    <row r="8" spans="2:13" x14ac:dyDescent="0.3">
      <c r="B8" s="10" t="s">
        <v>37</v>
      </c>
      <c r="C8" s="41">
        <v>704</v>
      </c>
      <c r="D8" s="41">
        <v>321</v>
      </c>
      <c r="E8" s="41">
        <v>111</v>
      </c>
      <c r="F8" s="41">
        <v>146</v>
      </c>
      <c r="G8" s="41">
        <v>100</v>
      </c>
      <c r="H8" s="41">
        <v>1382</v>
      </c>
      <c r="I8" s="65"/>
    </row>
    <row r="9" spans="2:13" x14ac:dyDescent="0.3">
      <c r="B9" s="10" t="s">
        <v>38</v>
      </c>
      <c r="C9" s="41">
        <v>389</v>
      </c>
      <c r="D9" s="41">
        <v>466</v>
      </c>
      <c r="E9" s="41">
        <v>196</v>
      </c>
      <c r="F9" s="41">
        <v>182</v>
      </c>
      <c r="G9" s="41">
        <v>107</v>
      </c>
      <c r="H9" s="41">
        <v>1340</v>
      </c>
      <c r="I9" s="65"/>
    </row>
    <row r="10" spans="2:13" x14ac:dyDescent="0.3">
      <c r="B10" s="10" t="s">
        <v>39</v>
      </c>
      <c r="C10" s="41">
        <v>366</v>
      </c>
      <c r="D10" s="41">
        <v>455</v>
      </c>
      <c r="E10" s="41">
        <v>139</v>
      </c>
      <c r="F10" s="41">
        <v>257</v>
      </c>
      <c r="G10" s="41">
        <v>92</v>
      </c>
      <c r="H10" s="41">
        <v>1309</v>
      </c>
      <c r="I10" s="65"/>
    </row>
    <row r="11" spans="2:13" x14ac:dyDescent="0.3">
      <c r="B11" s="10" t="s">
        <v>40</v>
      </c>
      <c r="C11" s="41">
        <v>633</v>
      </c>
      <c r="D11" s="41">
        <v>457</v>
      </c>
      <c r="E11" s="41">
        <v>156</v>
      </c>
      <c r="F11" s="41">
        <v>99</v>
      </c>
      <c r="G11" s="41">
        <v>108</v>
      </c>
      <c r="H11" s="41">
        <v>1453</v>
      </c>
      <c r="I11" s="65"/>
    </row>
    <row r="12" spans="2:13" x14ac:dyDescent="0.3">
      <c r="B12" s="47" t="s">
        <v>22</v>
      </c>
      <c r="C12" s="48">
        <v>2559</v>
      </c>
      <c r="D12" s="48">
        <v>2185</v>
      </c>
      <c r="E12" s="48">
        <v>852</v>
      </c>
      <c r="F12" s="48">
        <v>800</v>
      </c>
      <c r="G12" s="48">
        <v>531</v>
      </c>
      <c r="H12" s="48">
        <v>6927</v>
      </c>
      <c r="I12" s="65"/>
    </row>
    <row r="13" spans="2:13" ht="17.45" customHeight="1" x14ac:dyDescent="0.3">
      <c r="B13" s="29" t="s">
        <v>18</v>
      </c>
    </row>
    <row r="15" spans="2:13" ht="18" x14ac:dyDescent="0.35">
      <c r="B15" s="88" t="s">
        <v>117</v>
      </c>
      <c r="C15" s="88"/>
      <c r="D15" s="88"/>
      <c r="E15" s="88"/>
      <c r="F15" s="88"/>
      <c r="G15" s="88"/>
      <c r="H15" s="88"/>
      <c r="I15" s="88"/>
      <c r="J15" s="88"/>
      <c r="K15" s="88"/>
      <c r="L15" s="88"/>
      <c r="M15" s="88"/>
    </row>
    <row r="16" spans="2:13" ht="18" x14ac:dyDescent="0.35">
      <c r="B16" s="34" t="s">
        <v>206</v>
      </c>
      <c r="C16" s="88"/>
      <c r="D16" s="88"/>
      <c r="E16" s="88"/>
      <c r="F16" s="88"/>
      <c r="G16" s="88"/>
      <c r="H16" s="88"/>
      <c r="I16" s="88"/>
      <c r="J16" s="88"/>
      <c r="K16" s="88"/>
      <c r="L16" s="88"/>
      <c r="M16" s="88"/>
    </row>
    <row r="17" spans="2:14" ht="18" x14ac:dyDescent="0.35">
      <c r="B17" s="88" t="s">
        <v>207</v>
      </c>
      <c r="C17" s="88"/>
      <c r="D17" s="88"/>
      <c r="E17" s="88"/>
      <c r="F17" s="88"/>
      <c r="G17" s="88"/>
      <c r="H17" s="88"/>
      <c r="I17" s="88"/>
      <c r="J17" s="88"/>
      <c r="K17" s="88"/>
      <c r="L17" s="88"/>
      <c r="M17" s="88"/>
    </row>
    <row r="18" spans="2:14" ht="18" x14ac:dyDescent="0.35">
      <c r="B18" s="88" t="s">
        <v>208</v>
      </c>
      <c r="C18" s="88"/>
      <c r="D18" s="88"/>
      <c r="E18" s="88"/>
      <c r="F18" s="88"/>
      <c r="G18" s="88"/>
      <c r="H18" s="88"/>
      <c r="I18" s="88"/>
      <c r="J18" s="88"/>
      <c r="K18" s="88"/>
      <c r="L18" s="88"/>
      <c r="M18" s="88"/>
      <c r="N18" s="88"/>
    </row>
    <row r="19" spans="2:14" ht="18" x14ac:dyDescent="0.35">
      <c r="B19" s="88" t="s">
        <v>209</v>
      </c>
      <c r="C19" s="88"/>
      <c r="D19" s="88"/>
      <c r="E19" s="88"/>
      <c r="F19" s="88"/>
      <c r="G19" s="88"/>
      <c r="H19" s="88"/>
      <c r="I19" s="88"/>
      <c r="J19" s="88"/>
      <c r="K19" s="88"/>
      <c r="L19" s="88"/>
      <c r="M19" s="88"/>
      <c r="N19" s="88"/>
    </row>
    <row r="20" spans="2:14" ht="18" x14ac:dyDescent="0.35">
      <c r="B20" s="88" t="s">
        <v>198</v>
      </c>
    </row>
  </sheetData>
  <mergeCells count="2">
    <mergeCell ref="B3:I3"/>
    <mergeCell ref="B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3"/>
  <sheetViews>
    <sheetView zoomScale="95" zoomScaleNormal="95" workbookViewId="0">
      <selection activeCell="J32" sqref="J32"/>
    </sheetView>
  </sheetViews>
  <sheetFormatPr baseColWidth="10" defaultColWidth="11.5703125" defaultRowHeight="18" x14ac:dyDescent="0.35"/>
  <cols>
    <col min="1" max="1" width="11.5703125" style="5"/>
    <col min="2" max="2" width="28.140625" style="5" customWidth="1"/>
    <col min="3" max="3" width="14.140625" style="5" customWidth="1"/>
    <col min="4" max="9" width="11.5703125" style="5"/>
    <col min="10" max="10" width="27.85546875" style="5" customWidth="1"/>
    <col min="11" max="16384" width="11.5703125" style="5"/>
  </cols>
  <sheetData>
    <row r="2" spans="2:10" x14ac:dyDescent="0.35">
      <c r="B2" s="20" t="s">
        <v>92</v>
      </c>
    </row>
    <row r="3" spans="2:10" x14ac:dyDescent="0.35">
      <c r="D3" s="22"/>
    </row>
    <row r="4" spans="2:10" x14ac:dyDescent="0.35">
      <c r="B4" s="5" t="s">
        <v>75</v>
      </c>
      <c r="C4" s="20"/>
      <c r="D4" s="21"/>
      <c r="E4" s="20"/>
      <c r="F4" s="20"/>
      <c r="J4" s="5" t="s">
        <v>74</v>
      </c>
    </row>
    <row r="22" spans="2:17" x14ac:dyDescent="0.35">
      <c r="B22" s="29" t="s">
        <v>18</v>
      </c>
    </row>
    <row r="24" spans="2:17" x14ac:dyDescent="0.35">
      <c r="B24" s="1" t="s">
        <v>0</v>
      </c>
      <c r="C24" s="19" t="s">
        <v>1</v>
      </c>
      <c r="D24" s="19" t="s">
        <v>2</v>
      </c>
      <c r="E24" s="19" t="s">
        <v>3</v>
      </c>
      <c r="F24" s="19" t="s">
        <v>4</v>
      </c>
      <c r="G24" s="19" t="s">
        <v>5</v>
      </c>
      <c r="J24" s="1" t="s">
        <v>0</v>
      </c>
      <c r="K24" s="19" t="s">
        <v>1</v>
      </c>
      <c r="L24" s="19" t="s">
        <v>2</v>
      </c>
      <c r="M24" s="19" t="s">
        <v>3</v>
      </c>
      <c r="N24" s="19" t="s">
        <v>4</v>
      </c>
      <c r="O24" s="19" t="s">
        <v>5</v>
      </c>
    </row>
    <row r="25" spans="2:17" x14ac:dyDescent="0.35">
      <c r="B25" s="1" t="s">
        <v>22</v>
      </c>
      <c r="C25" s="2">
        <v>1041</v>
      </c>
      <c r="D25" s="2">
        <v>1078</v>
      </c>
      <c r="E25" s="2">
        <v>1419</v>
      </c>
      <c r="F25" s="2">
        <v>1717</v>
      </c>
      <c r="G25" s="17">
        <f>SUM(C25:F25)</f>
        <v>5255</v>
      </c>
      <c r="J25" s="1" t="s">
        <v>22</v>
      </c>
      <c r="K25" s="2">
        <v>8843</v>
      </c>
      <c r="L25" s="2">
        <v>4943</v>
      </c>
      <c r="M25" s="2">
        <v>6220</v>
      </c>
      <c r="N25" s="2">
        <v>6504</v>
      </c>
      <c r="O25" s="17">
        <f>SUM(K25:N25)</f>
        <v>26510</v>
      </c>
    </row>
    <row r="26" spans="2:17" x14ac:dyDescent="0.35">
      <c r="B26" s="1" t="s">
        <v>48</v>
      </c>
      <c r="C26" s="18">
        <f>C25/$G$25</f>
        <v>0.19809705042816364</v>
      </c>
      <c r="D26" s="18">
        <f>D25/$G$25</f>
        <v>0.20513796384395813</v>
      </c>
      <c r="E26" s="18">
        <f>E25/$G$25</f>
        <v>0.27002854424357753</v>
      </c>
      <c r="F26" s="18">
        <f>F25/$G$25</f>
        <v>0.32673644148430064</v>
      </c>
      <c r="G26" s="18">
        <f>G25/$G$25</f>
        <v>1</v>
      </c>
      <c r="J26" s="1" t="s">
        <v>48</v>
      </c>
      <c r="K26" s="18">
        <f>K25/$O$25</f>
        <v>0.33357223689173898</v>
      </c>
      <c r="L26" s="18">
        <f>L25/$O$25</f>
        <v>0.18645794039984911</v>
      </c>
      <c r="M26" s="18">
        <f>M25/$O$25</f>
        <v>0.23462844209732175</v>
      </c>
      <c r="N26" s="18">
        <f>N25/$O$25</f>
        <v>0.24534138061109015</v>
      </c>
      <c r="O26" s="18">
        <f>O25/$O$25</f>
        <v>1</v>
      </c>
    </row>
    <row r="29" spans="2:17" x14ac:dyDescent="0.35">
      <c r="B29" s="5" t="s">
        <v>117</v>
      </c>
      <c r="J29" s="5" t="s">
        <v>117</v>
      </c>
    </row>
    <row r="30" spans="2:17" ht="56.1" customHeight="1" x14ac:dyDescent="0.35">
      <c r="B30" s="169" t="s">
        <v>210</v>
      </c>
      <c r="C30" s="169"/>
      <c r="D30" s="169"/>
      <c r="E30" s="169"/>
      <c r="F30" s="169"/>
      <c r="G30" s="169"/>
      <c r="H30" s="88"/>
      <c r="J30" s="169" t="s">
        <v>211</v>
      </c>
      <c r="K30" s="169"/>
      <c r="L30" s="169"/>
      <c r="M30" s="169"/>
      <c r="N30" s="169"/>
      <c r="O30" s="169"/>
      <c r="P30" s="88"/>
      <c r="Q30" s="88"/>
    </row>
    <row r="31" spans="2:17" ht="32.450000000000003" customHeight="1" x14ac:dyDescent="0.35">
      <c r="B31" s="34" t="s">
        <v>198</v>
      </c>
      <c r="C31" s="88"/>
      <c r="D31" s="88"/>
      <c r="E31" s="88"/>
      <c r="F31" s="88"/>
      <c r="G31" s="88"/>
      <c r="H31" s="88"/>
      <c r="J31" s="170" t="s">
        <v>241</v>
      </c>
      <c r="K31" s="170"/>
      <c r="L31" s="170"/>
      <c r="M31" s="170"/>
      <c r="N31" s="170"/>
      <c r="O31" s="170"/>
      <c r="P31" s="88"/>
      <c r="Q31" s="88"/>
    </row>
    <row r="32" spans="2:17" x14ac:dyDescent="0.35">
      <c r="B32" s="100"/>
      <c r="J32" s="34" t="s">
        <v>198</v>
      </c>
      <c r="K32" s="88"/>
      <c r="L32" s="88"/>
      <c r="M32" s="88"/>
      <c r="N32" s="88"/>
      <c r="O32" s="88"/>
      <c r="P32" s="88"/>
      <c r="Q32" s="88"/>
    </row>
    <row r="33" spans="10:17" x14ac:dyDescent="0.35">
      <c r="J33" s="88"/>
      <c r="K33" s="88"/>
      <c r="L33" s="88"/>
      <c r="M33" s="88"/>
      <c r="N33" s="88"/>
      <c r="O33" s="88"/>
      <c r="P33" s="88"/>
      <c r="Q33" s="88"/>
    </row>
  </sheetData>
  <mergeCells count="3">
    <mergeCell ref="B30:G30"/>
    <mergeCell ref="J30:O30"/>
    <mergeCell ref="J31:O31"/>
  </mergeCells>
  <pageMargins left="0.78749999999999998" right="0.78749999999999998" top="1.05277777777778" bottom="1.05277777777778" header="0.78749999999999998" footer="0.78749999999999998"/>
  <pageSetup paperSize="9" scale="95" orientation="portrait" r:id="rId1"/>
  <headerFooter>
    <oddHeader>&amp;C&amp;"Times New Roman,Normal"&amp;12&amp;Kffffff&amp;A</oddHeader>
    <oddFooter>&amp;C&amp;"Times New Roman,Normal"&amp;12&amp;KffffffPage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8"/>
  <sheetViews>
    <sheetView topLeftCell="A10" zoomScaleNormal="100" workbookViewId="0">
      <selection activeCell="H30" sqref="H30"/>
    </sheetView>
  </sheetViews>
  <sheetFormatPr baseColWidth="10" defaultRowHeight="15" x14ac:dyDescent="0.25"/>
  <cols>
    <col min="2" max="2" width="16.7109375" customWidth="1"/>
    <col min="3" max="8" width="15.7109375" customWidth="1"/>
  </cols>
  <sheetData>
    <row r="2" spans="2:2" ht="18" x14ac:dyDescent="0.35">
      <c r="B2" s="20" t="s">
        <v>90</v>
      </c>
    </row>
    <row r="3" spans="2:2" ht="18" x14ac:dyDescent="0.35">
      <c r="B3" s="5" t="s">
        <v>137</v>
      </c>
    </row>
    <row r="27" spans="2:7" ht="15.75" x14ac:dyDescent="0.3">
      <c r="B27" s="6"/>
      <c r="C27" s="67"/>
    </row>
    <row r="28" spans="2:7" ht="15.75" x14ac:dyDescent="0.3">
      <c r="B28" s="6" t="s">
        <v>233</v>
      </c>
      <c r="C28" s="67"/>
    </row>
    <row r="29" spans="2:7" ht="15.75" x14ac:dyDescent="0.3">
      <c r="B29" s="6" t="s">
        <v>91</v>
      </c>
      <c r="C29" s="67"/>
    </row>
    <row r="30" spans="2:7" ht="15.75" x14ac:dyDescent="0.3">
      <c r="B30" s="6"/>
      <c r="C30" s="67"/>
    </row>
    <row r="32" spans="2:7" ht="18" x14ac:dyDescent="0.35">
      <c r="B32" s="5"/>
      <c r="C32" s="5"/>
      <c r="D32" s="5"/>
      <c r="E32" s="5"/>
      <c r="F32" s="5"/>
      <c r="G32" s="5"/>
    </row>
    <row r="33" spans="2:7" ht="18" x14ac:dyDescent="0.35">
      <c r="B33" s="5"/>
      <c r="C33" s="82" t="s">
        <v>87</v>
      </c>
      <c r="D33" s="82" t="s">
        <v>88</v>
      </c>
      <c r="E33" s="82" t="s">
        <v>6</v>
      </c>
      <c r="F33" s="82" t="s">
        <v>7</v>
      </c>
      <c r="G33" s="5"/>
    </row>
    <row r="34" spans="2:7" ht="18" x14ac:dyDescent="0.35">
      <c r="B34" s="66" t="s">
        <v>244</v>
      </c>
      <c r="C34" s="80">
        <v>230</v>
      </c>
      <c r="D34" s="80">
        <v>273</v>
      </c>
      <c r="E34" s="80">
        <v>767</v>
      </c>
      <c r="F34" s="80">
        <v>1138</v>
      </c>
      <c r="G34" s="5"/>
    </row>
    <row r="35" spans="2:7" ht="18" x14ac:dyDescent="0.35">
      <c r="B35" s="66" t="s">
        <v>245</v>
      </c>
      <c r="C35" s="80">
        <v>201</v>
      </c>
      <c r="D35" s="80">
        <v>127</v>
      </c>
      <c r="E35" s="80">
        <v>245</v>
      </c>
      <c r="F35" s="80">
        <v>413</v>
      </c>
      <c r="G35" s="5"/>
    </row>
    <row r="36" spans="2:7" ht="18" x14ac:dyDescent="0.35">
      <c r="B36" s="66" t="s">
        <v>246</v>
      </c>
      <c r="C36" s="80">
        <v>63</v>
      </c>
      <c r="D36" s="80">
        <v>17</v>
      </c>
      <c r="E36" s="80">
        <v>47</v>
      </c>
      <c r="F36" s="80">
        <v>26</v>
      </c>
      <c r="G36" s="5"/>
    </row>
    <row r="37" spans="2:7" ht="18" x14ac:dyDescent="0.35">
      <c r="B37" s="66" t="s">
        <v>247</v>
      </c>
      <c r="C37" s="80">
        <v>24</v>
      </c>
      <c r="D37" s="80">
        <v>64</v>
      </c>
      <c r="E37" s="80">
        <v>70</v>
      </c>
      <c r="F37" s="80">
        <v>23</v>
      </c>
      <c r="G37" s="5"/>
    </row>
    <row r="38" spans="2:7" ht="18" x14ac:dyDescent="0.35">
      <c r="B38" s="66" t="s">
        <v>248</v>
      </c>
      <c r="C38" s="80">
        <v>181</v>
      </c>
      <c r="D38" s="80">
        <v>168</v>
      </c>
      <c r="E38" s="80">
        <v>28</v>
      </c>
      <c r="F38" s="80">
        <v>40</v>
      </c>
      <c r="G38" s="5"/>
    </row>
    <row r="39" spans="2:7" ht="18" x14ac:dyDescent="0.35">
      <c r="B39" s="66" t="s">
        <v>249</v>
      </c>
      <c r="C39" s="80">
        <v>145</v>
      </c>
      <c r="D39" s="80">
        <v>50</v>
      </c>
      <c r="E39" s="80">
        <v>22</v>
      </c>
      <c r="F39" s="80">
        <v>4</v>
      </c>
      <c r="G39" s="5"/>
    </row>
    <row r="40" spans="2:7" x14ac:dyDescent="0.25">
      <c r="C40" s="81"/>
      <c r="D40" s="81"/>
      <c r="E40" s="81"/>
      <c r="F40" s="81"/>
      <c r="G40" s="81"/>
    </row>
    <row r="43" spans="2:7" s="5" customFormat="1" ht="18" x14ac:dyDescent="0.35">
      <c r="B43" s="5" t="s">
        <v>117</v>
      </c>
    </row>
    <row r="44" spans="2:7" s="5" customFormat="1" ht="18" x14ac:dyDescent="0.35">
      <c r="B44" s="5" t="s">
        <v>156</v>
      </c>
    </row>
    <row r="45" spans="2:7" s="5" customFormat="1" ht="18" x14ac:dyDescent="0.35">
      <c r="B45" s="88" t="s">
        <v>157</v>
      </c>
    </row>
    <row r="46" spans="2:7" s="5" customFormat="1" ht="18" x14ac:dyDescent="0.35">
      <c r="B46" s="5" t="s">
        <v>139</v>
      </c>
    </row>
    <row r="47" spans="2:7" s="5" customFormat="1" ht="18" x14ac:dyDescent="0.35">
      <c r="B47" s="5" t="s">
        <v>138</v>
      </c>
    </row>
    <row r="48" spans="2:7" ht="18" x14ac:dyDescent="0.35">
      <c r="B48" s="88" t="s">
        <v>198</v>
      </c>
    </row>
  </sheetData>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8"/>
  <sheetViews>
    <sheetView topLeftCell="A13" zoomScale="120" zoomScaleNormal="120" workbookViewId="0">
      <selection activeCell="B28" sqref="B28"/>
    </sheetView>
  </sheetViews>
  <sheetFormatPr baseColWidth="10" defaultRowHeight="15" x14ac:dyDescent="0.25"/>
  <cols>
    <col min="2" max="2" width="34.85546875" customWidth="1"/>
    <col min="3" max="3" width="20.5703125" style="12" customWidth="1"/>
    <col min="4" max="4" width="15.85546875" style="12" customWidth="1"/>
    <col min="5" max="5" width="16" style="12" customWidth="1"/>
    <col min="6" max="6" width="16.140625" style="12" customWidth="1"/>
    <col min="7" max="7" width="15.28515625" style="12" customWidth="1"/>
    <col min="8" max="8" width="16.140625" style="12" customWidth="1"/>
    <col min="9" max="9" width="17" style="12" customWidth="1"/>
    <col min="10" max="10" width="17.42578125" style="12" customWidth="1"/>
    <col min="11" max="11" width="15.85546875" style="12" customWidth="1"/>
    <col min="12" max="12" width="15.42578125" style="12" customWidth="1"/>
    <col min="13" max="13" width="12.85546875" style="12" customWidth="1"/>
    <col min="14" max="14" width="12.5703125" style="12" customWidth="1"/>
    <col min="15" max="16" width="10.85546875" style="12"/>
    <col min="17" max="17" width="12.140625" style="12" customWidth="1"/>
  </cols>
  <sheetData>
    <row r="1" spans="2:17" ht="20.100000000000001" customHeight="1" x14ac:dyDescent="0.25"/>
    <row r="2" spans="2:17" ht="20.100000000000001" customHeight="1" x14ac:dyDescent="0.25">
      <c r="B2" s="172" t="s">
        <v>118</v>
      </c>
      <c r="C2" s="173"/>
      <c r="D2" s="173"/>
      <c r="E2" s="173"/>
      <c r="F2" s="173"/>
      <c r="G2" s="173"/>
    </row>
    <row r="3" spans="2:17" ht="20.100000000000001" customHeight="1" x14ac:dyDescent="0.25">
      <c r="B3" s="175" t="s">
        <v>94</v>
      </c>
      <c r="C3" s="175"/>
      <c r="D3" s="175"/>
      <c r="E3" s="175"/>
      <c r="F3" s="175"/>
      <c r="G3" s="175"/>
      <c r="H3" s="175"/>
      <c r="I3" s="175"/>
    </row>
    <row r="4" spans="2:17" ht="20.100000000000001" customHeight="1" x14ac:dyDescent="0.25"/>
    <row r="5" spans="2:17" ht="61.5" customHeight="1" x14ac:dyDescent="0.25">
      <c r="B5" s="56" t="s">
        <v>46</v>
      </c>
      <c r="C5" s="46" t="s">
        <v>96</v>
      </c>
      <c r="D5" s="46" t="s">
        <v>97</v>
      </c>
      <c r="E5" s="46" t="s">
        <v>98</v>
      </c>
      <c r="F5" s="46" t="s">
        <v>215</v>
      </c>
      <c r="G5" s="46" t="s">
        <v>99</v>
      </c>
      <c r="M5"/>
      <c r="N5"/>
      <c r="O5"/>
      <c r="P5"/>
      <c r="Q5"/>
    </row>
    <row r="6" spans="2:17" ht="20.100000000000001" customHeight="1" x14ac:dyDescent="0.25">
      <c r="B6" s="53" t="s">
        <v>45</v>
      </c>
      <c r="C6" s="27">
        <v>0.15395095367847411</v>
      </c>
      <c r="D6" s="27">
        <v>0.10599078341013825</v>
      </c>
      <c r="E6" s="27">
        <v>1.9553072625698324E-2</v>
      </c>
      <c r="F6" s="27">
        <v>0.38383838383838381</v>
      </c>
      <c r="G6" s="27">
        <v>0.19021739130434784</v>
      </c>
      <c r="H6" s="113"/>
      <c r="M6"/>
      <c r="N6"/>
      <c r="O6"/>
      <c r="P6"/>
      <c r="Q6"/>
    </row>
    <row r="7" spans="2:17" ht="20.100000000000001" customHeight="1" x14ac:dyDescent="0.25">
      <c r="B7" s="55" t="s">
        <v>44</v>
      </c>
      <c r="C7" s="27" t="s">
        <v>95</v>
      </c>
      <c r="D7" s="27">
        <v>6.4516129032258063E-2</v>
      </c>
      <c r="E7" s="27" t="s">
        <v>95</v>
      </c>
      <c r="F7" s="27" t="s">
        <v>95</v>
      </c>
      <c r="G7" s="27" t="s">
        <v>95</v>
      </c>
      <c r="H7" s="113"/>
      <c r="M7"/>
      <c r="N7"/>
      <c r="O7"/>
      <c r="P7"/>
      <c r="Q7"/>
    </row>
    <row r="8" spans="2:17" ht="20.100000000000001" customHeight="1" x14ac:dyDescent="0.25">
      <c r="B8" s="55" t="s">
        <v>42</v>
      </c>
      <c r="C8" s="27" t="s">
        <v>95</v>
      </c>
      <c r="D8" s="27">
        <v>0.35483870967741937</v>
      </c>
      <c r="E8" s="27" t="s">
        <v>95</v>
      </c>
      <c r="F8" s="27" t="s">
        <v>95</v>
      </c>
      <c r="G8" s="27" t="s">
        <v>95</v>
      </c>
      <c r="H8" s="113"/>
      <c r="M8"/>
      <c r="N8"/>
      <c r="O8"/>
      <c r="P8"/>
      <c r="Q8"/>
    </row>
    <row r="9" spans="2:17" ht="20.100000000000001" customHeight="1" x14ac:dyDescent="0.25">
      <c r="B9" s="54" t="s">
        <v>9</v>
      </c>
      <c r="C9" s="27">
        <v>0.16076294277929154</v>
      </c>
      <c r="D9" s="27">
        <v>0.11290322580645161</v>
      </c>
      <c r="E9" s="27">
        <v>0.54469273743016755</v>
      </c>
      <c r="F9" s="27">
        <v>0.20202020202020202</v>
      </c>
      <c r="G9" s="27">
        <v>8.1521739130434784E-2</v>
      </c>
      <c r="H9" s="113"/>
      <c r="M9"/>
      <c r="N9"/>
      <c r="O9"/>
      <c r="P9"/>
      <c r="Q9"/>
    </row>
    <row r="10" spans="2:17" ht="20.100000000000001" customHeight="1" x14ac:dyDescent="0.25">
      <c r="B10" s="54" t="s">
        <v>29</v>
      </c>
      <c r="C10" s="27">
        <v>0.24523160762942781</v>
      </c>
      <c r="D10" s="27">
        <v>8.294930875576037E-2</v>
      </c>
      <c r="E10" s="27">
        <v>0</v>
      </c>
      <c r="F10" s="27">
        <v>0.10606060606060606</v>
      </c>
      <c r="G10" s="27">
        <v>0.11413043478260869</v>
      </c>
      <c r="H10" s="113"/>
      <c r="M10"/>
      <c r="N10"/>
      <c r="O10"/>
      <c r="P10"/>
      <c r="Q10"/>
    </row>
    <row r="11" spans="2:17" ht="20.100000000000001" customHeight="1" x14ac:dyDescent="0.25">
      <c r="B11" s="54" t="s">
        <v>43</v>
      </c>
      <c r="C11" s="27">
        <v>3.4059945504087197E-2</v>
      </c>
      <c r="D11" s="27">
        <v>2.3041474654377881E-2</v>
      </c>
      <c r="E11" s="27">
        <v>3.9106145251396648E-2</v>
      </c>
      <c r="F11" s="27">
        <v>7.0707070707070704E-2</v>
      </c>
      <c r="G11" s="27">
        <v>0</v>
      </c>
      <c r="H11" s="113"/>
      <c r="M11"/>
      <c r="N11"/>
      <c r="O11"/>
      <c r="P11"/>
      <c r="Q11"/>
    </row>
    <row r="12" spans="2:17" ht="20.100000000000001" customHeight="1" x14ac:dyDescent="0.25">
      <c r="B12" s="54" t="s">
        <v>175</v>
      </c>
      <c r="C12" s="27">
        <v>0.10762942779291552</v>
      </c>
      <c r="D12" s="27">
        <v>3.6866359447004608E-2</v>
      </c>
      <c r="E12" s="27">
        <v>0.24581005586592178</v>
      </c>
      <c r="F12" s="27">
        <v>3.5353535353535352E-2</v>
      </c>
      <c r="G12" s="27">
        <v>7.6086956521739135E-2</v>
      </c>
      <c r="H12" s="113"/>
      <c r="M12"/>
      <c r="N12"/>
      <c r="O12"/>
      <c r="P12"/>
      <c r="Q12"/>
    </row>
    <row r="13" spans="2:17" ht="20.100000000000001" customHeight="1" x14ac:dyDescent="0.25">
      <c r="B13" s="54" t="s">
        <v>176</v>
      </c>
      <c r="C13" s="27">
        <v>5.7220708446866483E-2</v>
      </c>
      <c r="D13" s="27">
        <v>1.1520737327188941E-2</v>
      </c>
      <c r="E13" s="27">
        <v>8.3798882681564244E-3</v>
      </c>
      <c r="F13" s="27">
        <v>2.0202020202020204E-2</v>
      </c>
      <c r="G13" s="27">
        <v>0.21739130434782608</v>
      </c>
      <c r="H13" s="113"/>
      <c r="M13"/>
      <c r="N13"/>
      <c r="O13"/>
      <c r="P13"/>
      <c r="Q13"/>
    </row>
    <row r="14" spans="2:17" ht="20.100000000000001" customHeight="1" x14ac:dyDescent="0.25">
      <c r="B14" s="55" t="s">
        <v>177</v>
      </c>
      <c r="C14" s="27">
        <v>0.23433242506811988</v>
      </c>
      <c r="D14" s="27">
        <v>0.20737327188940091</v>
      </c>
      <c r="E14" s="27">
        <v>0.13128491620111732</v>
      </c>
      <c r="F14" s="27">
        <v>0.17171717171717171</v>
      </c>
      <c r="G14" s="27">
        <v>0.29891304347826086</v>
      </c>
      <c r="H14" s="113"/>
      <c r="M14"/>
      <c r="N14"/>
      <c r="O14"/>
      <c r="P14"/>
      <c r="Q14"/>
    </row>
    <row r="15" spans="2:17" ht="55.5" customHeight="1" x14ac:dyDescent="0.25">
      <c r="B15" s="159" t="s">
        <v>187</v>
      </c>
      <c r="C15" s="69">
        <v>0.33592677345537758</v>
      </c>
      <c r="D15" s="69">
        <v>0.19862700228832952</v>
      </c>
      <c r="E15" s="69">
        <v>0.16384439359267736</v>
      </c>
      <c r="F15" s="69">
        <v>9.0617848970251713E-2</v>
      </c>
      <c r="G15" s="69">
        <v>8.4210526315789472E-2</v>
      </c>
      <c r="H15" s="113"/>
      <c r="M15"/>
      <c r="N15"/>
      <c r="O15"/>
      <c r="P15"/>
      <c r="Q15"/>
    </row>
    <row r="16" spans="2:17" x14ac:dyDescent="0.25">
      <c r="B16" s="29" t="s">
        <v>100</v>
      </c>
    </row>
    <row r="17" spans="2:20" x14ac:dyDescent="0.25">
      <c r="B17" s="114" t="s">
        <v>179</v>
      </c>
    </row>
    <row r="18" spans="2:20" s="87" customFormat="1" x14ac:dyDescent="0.25">
      <c r="B18" s="160" t="s">
        <v>178</v>
      </c>
      <c r="C18" s="161"/>
      <c r="D18" s="161"/>
      <c r="E18" s="161"/>
      <c r="F18" s="161"/>
      <c r="G18" s="12"/>
      <c r="H18" s="12"/>
      <c r="I18" s="12"/>
      <c r="J18" s="12"/>
      <c r="K18" s="12"/>
      <c r="L18" s="12"/>
      <c r="M18" s="12"/>
      <c r="N18" s="12"/>
      <c r="O18" s="12"/>
      <c r="P18" s="12"/>
      <c r="Q18" s="12"/>
    </row>
    <row r="19" spans="2:20" x14ac:dyDescent="0.25">
      <c r="B19" s="174" t="s">
        <v>18</v>
      </c>
      <c r="C19" s="174"/>
      <c r="D19" s="174"/>
    </row>
    <row r="20" spans="2:20" s="5" customFormat="1" ht="23.1" customHeight="1" x14ac:dyDescent="0.35">
      <c r="B20" s="99" t="s">
        <v>117</v>
      </c>
      <c r="C20" s="79"/>
      <c r="D20" s="79"/>
      <c r="E20" s="79"/>
      <c r="F20" s="79"/>
      <c r="G20" s="79"/>
      <c r="H20" s="79"/>
      <c r="I20" s="79"/>
      <c r="J20" s="79"/>
      <c r="K20" s="79"/>
      <c r="L20" s="79"/>
      <c r="M20" s="79"/>
      <c r="N20" s="79"/>
      <c r="O20" s="79"/>
      <c r="P20" s="79"/>
      <c r="Q20" s="79"/>
      <c r="R20" s="79"/>
      <c r="S20" s="79"/>
      <c r="T20" s="79"/>
    </row>
    <row r="21" spans="2:20" s="5" customFormat="1" ht="26.1" customHeight="1" x14ac:dyDescent="0.35">
      <c r="B21" s="171" t="s">
        <v>140</v>
      </c>
      <c r="C21" s="171"/>
      <c r="D21" s="171"/>
      <c r="E21" s="171"/>
      <c r="F21" s="171"/>
      <c r="G21" s="171"/>
      <c r="H21" s="171"/>
      <c r="I21" s="171"/>
      <c r="J21" s="171"/>
      <c r="K21" s="171"/>
      <c r="L21" s="171"/>
      <c r="M21" s="79"/>
      <c r="N21" s="79"/>
      <c r="O21" s="79"/>
      <c r="P21" s="79"/>
      <c r="Q21" s="79"/>
      <c r="R21" s="79"/>
      <c r="S21" s="79"/>
      <c r="T21" s="79"/>
    </row>
    <row r="22" spans="2:20" s="88" customFormat="1" ht="18.95" customHeight="1" x14ac:dyDescent="0.35">
      <c r="B22" s="171" t="s">
        <v>142</v>
      </c>
      <c r="C22" s="171"/>
      <c r="D22" s="171"/>
      <c r="E22" s="171"/>
      <c r="F22" s="171"/>
      <c r="G22" s="171"/>
      <c r="H22" s="171"/>
      <c r="I22" s="171"/>
      <c r="J22" s="79"/>
      <c r="K22" s="79"/>
      <c r="L22" s="79"/>
      <c r="M22" s="79"/>
      <c r="N22" s="79"/>
      <c r="O22" s="79"/>
      <c r="P22" s="79"/>
      <c r="Q22" s="79"/>
      <c r="R22" s="79"/>
      <c r="S22" s="79"/>
      <c r="T22" s="79"/>
    </row>
    <row r="23" spans="2:20" s="88" customFormat="1" ht="18.95" customHeight="1" x14ac:dyDescent="0.35">
      <c r="B23" s="171" t="s">
        <v>158</v>
      </c>
      <c r="C23" s="171"/>
      <c r="D23" s="171"/>
      <c r="E23" s="171"/>
      <c r="F23" s="171"/>
      <c r="G23" s="171"/>
      <c r="H23" s="171"/>
      <c r="I23" s="171"/>
      <c r="J23" s="171"/>
      <c r="K23" s="79"/>
      <c r="L23" s="79"/>
      <c r="M23" s="79"/>
      <c r="N23" s="79"/>
      <c r="O23" s="79"/>
      <c r="P23" s="79"/>
      <c r="Q23" s="79"/>
      <c r="R23" s="79"/>
      <c r="S23" s="79"/>
      <c r="T23" s="79"/>
    </row>
    <row r="24" spans="2:20" s="5" customFormat="1" ht="18.75" x14ac:dyDescent="0.35">
      <c r="B24" s="78" t="s">
        <v>141</v>
      </c>
      <c r="C24" s="78"/>
      <c r="D24" s="78"/>
      <c r="E24" s="78"/>
      <c r="F24" s="78"/>
      <c r="G24" s="78"/>
      <c r="H24" s="78"/>
      <c r="I24" s="78"/>
      <c r="J24" s="78"/>
      <c r="K24" s="78"/>
      <c r="L24" s="78"/>
      <c r="M24" s="78"/>
      <c r="N24" s="79"/>
      <c r="O24" s="79"/>
      <c r="P24" s="79"/>
      <c r="Q24" s="79"/>
    </row>
    <row r="25" spans="2:20" ht="18" x14ac:dyDescent="0.35">
      <c r="B25" s="88" t="s">
        <v>212</v>
      </c>
      <c r="C25" s="153"/>
      <c r="D25" s="153"/>
      <c r="E25" s="153"/>
      <c r="F25" s="153"/>
      <c r="G25" s="153"/>
      <c r="H25" s="153"/>
      <c r="I25" s="153"/>
      <c r="J25" s="153"/>
      <c r="K25" s="153"/>
      <c r="L25" s="153"/>
    </row>
    <row r="26" spans="2:20" ht="18" x14ac:dyDescent="0.35">
      <c r="B26" s="34" t="s">
        <v>213</v>
      </c>
      <c r="C26" s="79"/>
      <c r="D26" s="79"/>
      <c r="E26" s="79"/>
      <c r="F26" s="79"/>
      <c r="G26" s="79"/>
      <c r="H26" s="79"/>
      <c r="I26" s="79"/>
      <c r="J26" s="79"/>
      <c r="K26" s="79"/>
      <c r="L26" s="79"/>
    </row>
    <row r="27" spans="2:20" ht="18" x14ac:dyDescent="0.35">
      <c r="B27" s="88" t="s">
        <v>214</v>
      </c>
      <c r="C27" s="79"/>
      <c r="D27" s="79"/>
      <c r="E27" s="79"/>
      <c r="F27" s="79"/>
      <c r="G27" s="79"/>
      <c r="H27" s="79"/>
      <c r="I27" s="79"/>
      <c r="J27" s="79"/>
      <c r="K27" s="79"/>
      <c r="L27" s="79"/>
    </row>
    <row r="28" spans="2:20" ht="18" x14ac:dyDescent="0.35">
      <c r="B28" s="88" t="s">
        <v>198</v>
      </c>
    </row>
  </sheetData>
  <mergeCells count="6">
    <mergeCell ref="B22:I22"/>
    <mergeCell ref="B23:J23"/>
    <mergeCell ref="B2:G2"/>
    <mergeCell ref="B19:D19"/>
    <mergeCell ref="B3:I3"/>
    <mergeCell ref="B21:L2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33"/>
  <sheetViews>
    <sheetView topLeftCell="A10" workbookViewId="0">
      <selection activeCell="B32" sqref="B32"/>
    </sheetView>
  </sheetViews>
  <sheetFormatPr baseColWidth="10" defaultRowHeight="15" x14ac:dyDescent="0.25"/>
  <cols>
    <col min="4" max="4" width="10.85546875" customWidth="1"/>
    <col min="12" max="12" width="15.140625" customWidth="1"/>
    <col min="13" max="13" width="15.42578125" bestFit="1" customWidth="1"/>
    <col min="14" max="14" width="20" customWidth="1"/>
    <col min="15" max="15" width="20.85546875" customWidth="1"/>
    <col min="16" max="16" width="22" bestFit="1" customWidth="1"/>
    <col min="17" max="17" width="17.85546875" customWidth="1"/>
    <col min="18" max="18" width="21" customWidth="1"/>
    <col min="19" max="19" width="10" bestFit="1" customWidth="1"/>
    <col min="20" max="20" width="17" customWidth="1"/>
    <col min="21" max="21" width="16.85546875" customWidth="1"/>
  </cols>
  <sheetData>
    <row r="2" spans="2:21" ht="18" x14ac:dyDescent="0.35">
      <c r="B2" s="20" t="s">
        <v>101</v>
      </c>
      <c r="C2" s="5"/>
      <c r="D2" s="5"/>
      <c r="E2" s="5"/>
      <c r="F2" s="5"/>
      <c r="G2" s="5"/>
      <c r="H2" s="5"/>
      <c r="I2" s="5"/>
      <c r="J2" s="5"/>
      <c r="K2" s="5"/>
      <c r="L2" s="5"/>
    </row>
    <row r="3" spans="2:21" ht="18" x14ac:dyDescent="0.35">
      <c r="B3" s="5"/>
      <c r="C3" s="5"/>
      <c r="D3" s="5"/>
      <c r="E3" s="5"/>
      <c r="F3" s="5"/>
      <c r="G3" s="5"/>
      <c r="H3" s="5"/>
      <c r="I3" s="5"/>
      <c r="J3" s="5"/>
      <c r="K3" s="5"/>
      <c r="L3" s="5"/>
    </row>
    <row r="4" spans="2:21" ht="18" x14ac:dyDescent="0.35">
      <c r="B4" s="5" t="s">
        <v>193</v>
      </c>
      <c r="C4" s="5"/>
      <c r="D4" s="5"/>
      <c r="E4" s="5"/>
      <c r="F4" s="5"/>
      <c r="G4" s="5"/>
      <c r="H4" s="5"/>
      <c r="I4" s="5"/>
      <c r="J4" s="5"/>
      <c r="K4" s="5"/>
      <c r="L4" s="5"/>
    </row>
    <row r="5" spans="2:21" x14ac:dyDescent="0.25">
      <c r="M5" s="7"/>
      <c r="N5" s="7"/>
      <c r="O5" s="7"/>
      <c r="P5" s="7"/>
      <c r="Q5" s="7"/>
      <c r="R5" s="7"/>
      <c r="S5" s="7"/>
      <c r="T5" s="7"/>
      <c r="U5" s="7"/>
    </row>
    <row r="6" spans="2:21" x14ac:dyDescent="0.25">
      <c r="M6" s="7"/>
      <c r="N6" s="13"/>
      <c r="O6" s="13"/>
      <c r="P6" s="13"/>
      <c r="Q6" s="13"/>
      <c r="R6" s="13"/>
      <c r="S6" s="13"/>
      <c r="T6" s="13"/>
      <c r="U6" s="13"/>
    </row>
    <row r="7" spans="2:21" x14ac:dyDescent="0.25">
      <c r="M7" s="7"/>
      <c r="N7" s="14"/>
      <c r="O7" s="14"/>
      <c r="P7" s="14"/>
      <c r="Q7" s="14"/>
      <c r="R7" s="14"/>
      <c r="S7" s="14"/>
      <c r="T7" s="14"/>
      <c r="U7" s="14"/>
    </row>
    <row r="8" spans="2:21" ht="47.25" x14ac:dyDescent="0.25">
      <c r="K8" s="43" t="s">
        <v>71</v>
      </c>
      <c r="L8" s="43" t="s">
        <v>27</v>
      </c>
      <c r="M8" s="28" t="s">
        <v>21</v>
      </c>
      <c r="N8" s="28" t="s">
        <v>53</v>
      </c>
      <c r="O8" s="28" t="s">
        <v>52</v>
      </c>
      <c r="P8" s="7"/>
      <c r="Q8" s="7"/>
      <c r="R8" s="7"/>
      <c r="S8" s="7"/>
      <c r="T8" s="7"/>
      <c r="U8" s="7"/>
    </row>
    <row r="9" spans="2:21" ht="15.75" x14ac:dyDescent="0.3">
      <c r="K9" s="10">
        <v>2010</v>
      </c>
      <c r="L9" s="41">
        <v>808</v>
      </c>
      <c r="M9" s="41">
        <v>982</v>
      </c>
      <c r="N9" s="41">
        <v>884</v>
      </c>
      <c r="O9" s="41">
        <v>102</v>
      </c>
      <c r="P9" s="7"/>
      <c r="Q9" s="7"/>
      <c r="R9" s="7"/>
      <c r="S9" s="7"/>
      <c r="T9" s="7"/>
      <c r="U9" s="7"/>
    </row>
    <row r="10" spans="2:21" ht="15.75" x14ac:dyDescent="0.3">
      <c r="K10" s="10">
        <v>2020</v>
      </c>
      <c r="L10" s="41">
        <v>2377</v>
      </c>
      <c r="M10" s="41">
        <v>1868</v>
      </c>
      <c r="N10" s="41">
        <v>770</v>
      </c>
      <c r="O10" s="41">
        <v>689</v>
      </c>
      <c r="P10" s="7"/>
      <c r="Q10" s="7"/>
      <c r="R10" s="7"/>
      <c r="S10" s="7"/>
      <c r="T10" s="7"/>
      <c r="U10" s="7"/>
    </row>
    <row r="11" spans="2:21" x14ac:dyDescent="0.25">
      <c r="M11" s="7"/>
      <c r="N11" s="7"/>
      <c r="O11" s="7"/>
      <c r="P11" s="7"/>
      <c r="Q11" s="7"/>
      <c r="R11" s="7"/>
      <c r="S11" s="7"/>
      <c r="T11" s="7"/>
      <c r="U11" s="7"/>
    </row>
    <row r="12" spans="2:21" x14ac:dyDescent="0.25">
      <c r="M12" s="7"/>
      <c r="N12" s="7"/>
      <c r="O12" s="7"/>
      <c r="P12" s="16"/>
      <c r="Q12" s="7"/>
      <c r="R12" s="7"/>
      <c r="S12" s="7"/>
      <c r="T12" s="7"/>
      <c r="U12" s="7"/>
    </row>
    <row r="13" spans="2:21" x14ac:dyDescent="0.25">
      <c r="M13" s="7"/>
      <c r="N13" s="7"/>
      <c r="O13" s="7"/>
      <c r="P13" s="7"/>
      <c r="Q13" s="7"/>
      <c r="R13" s="7"/>
      <c r="S13" s="7"/>
      <c r="T13" s="7"/>
      <c r="U13" s="7"/>
    </row>
    <row r="14" spans="2:21" x14ac:dyDescent="0.25">
      <c r="M14" s="7"/>
      <c r="N14" s="7"/>
      <c r="O14" s="7"/>
      <c r="P14" s="7"/>
      <c r="Q14" s="7"/>
      <c r="R14" s="7"/>
      <c r="S14" s="7"/>
      <c r="T14" s="7"/>
      <c r="U14" s="7"/>
    </row>
    <row r="15" spans="2:21" x14ac:dyDescent="0.25">
      <c r="M15" s="7"/>
      <c r="N15" s="7"/>
      <c r="O15" s="7"/>
      <c r="P15" s="7"/>
      <c r="Q15" s="7"/>
      <c r="R15" s="7"/>
      <c r="S15" s="7"/>
      <c r="T15" s="7"/>
      <c r="U15" s="7"/>
    </row>
    <row r="22" spans="2:2" ht="15.75" x14ac:dyDescent="0.3">
      <c r="B22" s="6" t="s">
        <v>54</v>
      </c>
    </row>
    <row r="25" spans="2:2" s="5" customFormat="1" ht="18" x14ac:dyDescent="0.35">
      <c r="B25" s="5" t="s">
        <v>117</v>
      </c>
    </row>
    <row r="26" spans="2:2" s="5" customFormat="1" ht="18" x14ac:dyDescent="0.35"/>
    <row r="27" spans="2:2" s="5" customFormat="1" ht="18" x14ac:dyDescent="0.35">
      <c r="B27" s="5" t="s">
        <v>143</v>
      </c>
    </row>
    <row r="28" spans="2:2" s="88" customFormat="1" ht="18" x14ac:dyDescent="0.35">
      <c r="B28" s="88" t="s">
        <v>216</v>
      </c>
    </row>
    <row r="29" spans="2:2" s="5" customFormat="1" ht="18" x14ac:dyDescent="0.35">
      <c r="B29" s="5" t="s">
        <v>229</v>
      </c>
    </row>
    <row r="30" spans="2:2" s="5" customFormat="1" ht="18" x14ac:dyDescent="0.35">
      <c r="B30" s="5" t="s">
        <v>119</v>
      </c>
    </row>
    <row r="31" spans="2:2" s="5" customFormat="1" ht="18" x14ac:dyDescent="0.35">
      <c r="B31" s="5" t="s">
        <v>121</v>
      </c>
    </row>
    <row r="32" spans="2:2" s="5" customFormat="1" ht="18" x14ac:dyDescent="0.35">
      <c r="B32" s="5" t="s">
        <v>120</v>
      </c>
    </row>
    <row r="33" spans="2:2" ht="18" x14ac:dyDescent="0.35">
      <c r="B33" s="100"/>
    </row>
  </sheetData>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62"/>
  <sheetViews>
    <sheetView zoomScaleNormal="100" workbookViewId="0">
      <selection activeCell="K16" sqref="K16"/>
    </sheetView>
  </sheetViews>
  <sheetFormatPr baseColWidth="10" defaultRowHeight="15" x14ac:dyDescent="0.25"/>
  <cols>
    <col min="2" max="2" width="29.140625" customWidth="1"/>
    <col min="3" max="5" width="25.85546875" customWidth="1"/>
    <col min="6" max="6" width="29" customWidth="1"/>
    <col min="7" max="7" width="18.140625" customWidth="1"/>
  </cols>
  <sheetData>
    <row r="2" spans="2:7" ht="18" x14ac:dyDescent="0.35">
      <c r="B2" s="76" t="s">
        <v>102</v>
      </c>
      <c r="C2" s="70"/>
      <c r="D2" s="70"/>
      <c r="E2" s="70"/>
      <c r="F2" s="70"/>
      <c r="G2" s="71"/>
    </row>
    <row r="3" spans="2:7" x14ac:dyDescent="0.25">
      <c r="B3" s="7"/>
      <c r="C3" s="7"/>
      <c r="D3" s="7"/>
      <c r="E3" s="7"/>
      <c r="F3" s="7"/>
      <c r="G3" s="7"/>
    </row>
    <row r="4" spans="2:7" ht="18" x14ac:dyDescent="0.35">
      <c r="B4" s="5" t="s">
        <v>73</v>
      </c>
    </row>
    <row r="5" spans="2:7" s="87" customFormat="1" ht="18" x14ac:dyDescent="0.35">
      <c r="B5" s="88"/>
    </row>
    <row r="6" spans="2:7" s="87" customFormat="1" ht="18" x14ac:dyDescent="0.35">
      <c r="B6" s="88"/>
    </row>
    <row r="7" spans="2:7" s="87" customFormat="1" ht="18" x14ac:dyDescent="0.35">
      <c r="B7" s="88"/>
    </row>
    <row r="8" spans="2:7" s="87" customFormat="1" ht="18" x14ac:dyDescent="0.35">
      <c r="B8" s="88"/>
    </row>
    <row r="9" spans="2:7" s="87" customFormat="1" ht="18" x14ac:dyDescent="0.35">
      <c r="B9" s="88"/>
    </row>
    <row r="10" spans="2:7" s="87" customFormat="1" ht="18" x14ac:dyDescent="0.35">
      <c r="B10" s="88"/>
    </row>
    <row r="11" spans="2:7" s="87" customFormat="1" ht="18" x14ac:dyDescent="0.35">
      <c r="B11" s="88"/>
    </row>
    <row r="12" spans="2:7" s="87" customFormat="1" ht="18" x14ac:dyDescent="0.35">
      <c r="B12" s="88"/>
    </row>
    <row r="37" spans="2:7" s="67" customFormat="1" x14ac:dyDescent="0.3">
      <c r="B37" s="6" t="s">
        <v>239</v>
      </c>
    </row>
    <row r="38" spans="2:7" ht="15.75" x14ac:dyDescent="0.3">
      <c r="B38" s="6" t="s">
        <v>195</v>
      </c>
    </row>
    <row r="39" spans="2:7" s="87" customFormat="1" ht="15.75" x14ac:dyDescent="0.3">
      <c r="B39" s="6" t="s">
        <v>18</v>
      </c>
    </row>
    <row r="40" spans="2:7" s="87" customFormat="1" x14ac:dyDescent="0.25"/>
    <row r="41" spans="2:7" s="87" customFormat="1" x14ac:dyDescent="0.25"/>
    <row r="42" spans="2:7" ht="36" x14ac:dyDescent="0.25">
      <c r="B42" s="152" t="s">
        <v>46</v>
      </c>
      <c r="C42" s="152" t="s">
        <v>190</v>
      </c>
      <c r="D42" s="152" t="s">
        <v>53</v>
      </c>
      <c r="E42" s="152" t="s">
        <v>52</v>
      </c>
      <c r="F42" s="152" t="s">
        <v>27</v>
      </c>
      <c r="G42" s="152" t="s">
        <v>188</v>
      </c>
    </row>
    <row r="43" spans="2:7" ht="18" x14ac:dyDescent="0.35">
      <c r="B43" s="17" t="s">
        <v>8</v>
      </c>
      <c r="C43" s="18">
        <v>0.15717926932880205</v>
      </c>
      <c r="D43" s="18">
        <v>0.10450297366185217</v>
      </c>
      <c r="E43" s="18">
        <v>9.5157179269328804E-2</v>
      </c>
      <c r="F43" s="18">
        <v>0.58920985556499572</v>
      </c>
      <c r="G43" s="18">
        <v>5.395072217502124E-2</v>
      </c>
    </row>
    <row r="44" spans="2:7" ht="18" x14ac:dyDescent="0.35">
      <c r="B44" s="17" t="s">
        <v>28</v>
      </c>
      <c r="C44" s="18">
        <v>0.45086705202312138</v>
      </c>
      <c r="D44" s="18">
        <v>0.18497109826589594</v>
      </c>
      <c r="E44" s="18">
        <v>4.046242774566474E-2</v>
      </c>
      <c r="F44" s="18">
        <v>0.10404624277456648</v>
      </c>
      <c r="G44" s="18">
        <v>0.21965317919075145</v>
      </c>
    </row>
    <row r="45" spans="2:7" ht="18" x14ac:dyDescent="0.35">
      <c r="B45" s="17" t="s">
        <v>189</v>
      </c>
      <c r="C45" s="18">
        <v>0.83333333333333337</v>
      </c>
      <c r="D45" s="18">
        <v>0</v>
      </c>
      <c r="E45" s="18">
        <v>0</v>
      </c>
      <c r="F45" s="18">
        <v>0.16666666666666666</v>
      </c>
      <c r="G45" s="18">
        <v>0</v>
      </c>
    </row>
    <row r="46" spans="2:7" ht="18" x14ac:dyDescent="0.35">
      <c r="B46" s="17" t="s">
        <v>32</v>
      </c>
      <c r="C46" s="18">
        <v>0.69841269841269837</v>
      </c>
      <c r="D46" s="18">
        <v>8.7301587301587297E-2</v>
      </c>
      <c r="E46" s="18">
        <v>3.5714285714285712E-2</v>
      </c>
      <c r="F46" s="18">
        <v>0.10317460317460317</v>
      </c>
      <c r="G46" s="18">
        <v>7.5396825396825393E-2</v>
      </c>
    </row>
    <row r="47" spans="2:7" ht="18" x14ac:dyDescent="0.35">
      <c r="B47" s="17" t="s">
        <v>9</v>
      </c>
      <c r="C47" s="18">
        <v>0.40878701050620819</v>
      </c>
      <c r="D47" s="18">
        <v>0.10315186246418338</v>
      </c>
      <c r="E47" s="18">
        <v>0.24737344794651384</v>
      </c>
      <c r="F47" s="18">
        <v>0.20343839541547279</v>
      </c>
      <c r="G47" s="18">
        <v>3.7249283667621778E-2</v>
      </c>
    </row>
    <row r="48" spans="2:7" ht="18" x14ac:dyDescent="0.35">
      <c r="B48" s="17" t="s">
        <v>29</v>
      </c>
      <c r="C48" s="18">
        <v>0.39880952380952384</v>
      </c>
      <c r="D48" s="18">
        <v>0.1056547619047619</v>
      </c>
      <c r="E48" s="18">
        <v>5.2083333333333336E-2</v>
      </c>
      <c r="F48" s="18">
        <v>0.37351190476190477</v>
      </c>
      <c r="G48" s="18">
        <v>6.9940476190476192E-2</v>
      </c>
    </row>
    <row r="49" spans="2:7" ht="18" x14ac:dyDescent="0.35">
      <c r="B49" s="17" t="s">
        <v>10</v>
      </c>
      <c r="C49" s="18">
        <v>0.3125</v>
      </c>
      <c r="D49" s="18">
        <v>8.1730769230769232E-2</v>
      </c>
      <c r="E49" s="18">
        <v>0.23076923076923078</v>
      </c>
      <c r="F49" s="18">
        <v>0.32211538461538464</v>
      </c>
      <c r="G49" s="18">
        <v>5.2884615384615384E-2</v>
      </c>
    </row>
    <row r="50" spans="2:7" ht="18" x14ac:dyDescent="0.35">
      <c r="B50" s="17" t="s">
        <v>33</v>
      </c>
      <c r="C50" s="18">
        <v>0.2941970310391363</v>
      </c>
      <c r="D50" s="18">
        <v>0.41160593792172739</v>
      </c>
      <c r="E50" s="18">
        <v>3.5087719298245612E-2</v>
      </c>
      <c r="F50" s="18">
        <v>0.19433198380566802</v>
      </c>
      <c r="G50" s="18">
        <v>6.4777327935222673E-2</v>
      </c>
    </row>
    <row r="51" spans="2:7" ht="18" x14ac:dyDescent="0.35">
      <c r="B51" s="17" t="s">
        <v>30</v>
      </c>
      <c r="C51" s="18">
        <v>0.42677824267782427</v>
      </c>
      <c r="D51" s="18">
        <v>8.3682008368200833E-2</v>
      </c>
      <c r="E51" s="18">
        <v>0.24686192468619247</v>
      </c>
      <c r="F51" s="18">
        <v>0.1799163179916318</v>
      </c>
      <c r="G51" s="18">
        <v>6.2761506276150625E-2</v>
      </c>
    </row>
    <row r="52" spans="2:7" ht="18" x14ac:dyDescent="0.35">
      <c r="B52" s="17" t="s">
        <v>31</v>
      </c>
      <c r="C52" s="18">
        <v>0.40814558058925476</v>
      </c>
      <c r="D52" s="18">
        <v>8.1455805892547667E-2</v>
      </c>
      <c r="E52" s="18">
        <v>0.11525129982668977</v>
      </c>
      <c r="F52" s="18">
        <v>0.35355285961871752</v>
      </c>
      <c r="G52" s="18">
        <v>4.1594454072790298E-2</v>
      </c>
    </row>
    <row r="53" spans="2:7" s="87" customFormat="1" x14ac:dyDescent="0.25"/>
    <row r="54" spans="2:7" s="87" customFormat="1" ht="15.6" customHeight="1" x14ac:dyDescent="0.25"/>
    <row r="55" spans="2:7" s="5" customFormat="1" ht="18" x14ac:dyDescent="0.35">
      <c r="B55" s="5" t="s">
        <v>117</v>
      </c>
    </row>
    <row r="56" spans="2:7" s="5" customFormat="1" ht="18" x14ac:dyDescent="0.35">
      <c r="B56" s="170" t="s">
        <v>217</v>
      </c>
      <c r="C56" s="170"/>
      <c r="D56" s="170"/>
      <c r="E56" s="170"/>
      <c r="F56" s="170"/>
    </row>
    <row r="57" spans="2:7" s="5" customFormat="1" ht="34.5" customHeight="1" x14ac:dyDescent="0.35">
      <c r="B57" s="170"/>
      <c r="C57" s="170"/>
      <c r="D57" s="170"/>
      <c r="E57" s="170"/>
      <c r="F57" s="170"/>
    </row>
    <row r="58" spans="2:7" s="5" customFormat="1" ht="18" x14ac:dyDescent="0.35">
      <c r="B58" s="5" t="s">
        <v>144</v>
      </c>
    </row>
    <row r="59" spans="2:7" s="5" customFormat="1" ht="18" x14ac:dyDescent="0.35">
      <c r="B59" s="5" t="s">
        <v>145</v>
      </c>
    </row>
    <row r="60" spans="2:7" ht="18" x14ac:dyDescent="0.35">
      <c r="B60" s="88" t="s">
        <v>146</v>
      </c>
    </row>
    <row r="61" spans="2:7" ht="18" x14ac:dyDescent="0.35">
      <c r="B61" s="88" t="s">
        <v>147</v>
      </c>
    </row>
    <row r="62" spans="2:7" ht="18" x14ac:dyDescent="0.35">
      <c r="B62" s="88" t="s">
        <v>198</v>
      </c>
    </row>
  </sheetData>
  <mergeCells count="1">
    <mergeCell ref="B56:F57"/>
  </mergeCell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Sommaire</vt:lpstr>
      <vt:lpstr>Figu-1</vt:lpstr>
      <vt:lpstr>Figu-8</vt:lpstr>
      <vt:lpstr>Figu-9</vt:lpstr>
      <vt:lpstr>Figu-3</vt:lpstr>
      <vt:lpstr>Figu-4</vt:lpstr>
      <vt:lpstr>Figu-10</vt:lpstr>
      <vt:lpstr>Figu-2</vt:lpstr>
      <vt:lpstr>Figu-11</vt:lpstr>
      <vt:lpstr>Figu-7</vt:lpstr>
      <vt:lpstr>Figu-5</vt:lpstr>
      <vt:lpstr>Figu-6</vt:lpstr>
      <vt:lpstr>Figu-12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DRAAF Normandie</dc:creator>
  <dc:description/>
  <cp:lastModifiedBy>Anne-Marie GEOFFROY</cp:lastModifiedBy>
  <cp:revision>2</cp:revision>
  <cp:lastPrinted>2025-06-11T08:48:58Z</cp:lastPrinted>
  <dcterms:created xsi:type="dcterms:W3CDTF">2024-09-30T10:03:07Z</dcterms:created>
  <dcterms:modified xsi:type="dcterms:W3CDTF">2026-01-30T17:01:24Z</dcterms:modified>
  <dc:language>fr-FR</dc:language>
</cp:coreProperties>
</file>