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rise\f-etudes\e-etudes_en_cours\d-Diversification\d-diffusion\"/>
    </mc:Choice>
  </mc:AlternateContent>
  <bookViews>
    <workbookView xWindow="0" yWindow="0" windowWidth="16380" windowHeight="8190" tabRatio="500"/>
  </bookViews>
  <sheets>
    <sheet name="Sommaire" sheetId="13" r:id="rId1"/>
    <sheet name="Figu-1" sheetId="14" r:id="rId2"/>
    <sheet name="Figu-2" sheetId="10" r:id="rId3"/>
    <sheet name="Figu-3" sheetId="1" r:id="rId4"/>
    <sheet name="Figu-4" sheetId="15" r:id="rId5"/>
    <sheet name="Figu-5" sheetId="16" r:id="rId6"/>
    <sheet name="Figu-6" sheetId="11" r:id="rId7"/>
    <sheet name="Figu-7" sheetId="2" r:id="rId8"/>
    <sheet name="Figu-8" sheetId="5" r:id="rId9"/>
    <sheet name="Figu-9" sheetId="8" r:id="rId10"/>
    <sheet name="Figu-10" sheetId="9" r:id="rId11"/>
    <sheet name="Figu-11" sheetId="7" r:id="rId12"/>
    <sheet name="Figu-12" sheetId="3" r:id="rId13"/>
  </sheets>
  <externalReferences>
    <externalReference r:id="rId14"/>
  </externalReferences>
  <calcPr calcId="162913"/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9" i="2"/>
  <c r="G7" i="2"/>
  <c r="F60" i="3" l="1"/>
  <c r="F61" i="3"/>
  <c r="G62" i="3"/>
  <c r="E62" i="3"/>
  <c r="D62" i="3"/>
  <c r="C59" i="3"/>
  <c r="C62" i="3" s="1"/>
  <c r="O23" i="1" l="1"/>
  <c r="L24" i="1" l="1"/>
  <c r="O24" i="1"/>
  <c r="K24" i="1"/>
  <c r="M24" i="1"/>
  <c r="N24" i="1"/>
  <c r="G23" i="1" l="1"/>
  <c r="F62" i="3" l="1"/>
  <c r="D24" i="1"/>
  <c r="E24" i="1"/>
  <c r="F24" i="1"/>
  <c r="G24" i="1"/>
  <c r="C24" i="1"/>
</calcChain>
</file>

<file path=xl/sharedStrings.xml><?xml version="1.0" encoding="utf-8"?>
<sst xmlns="http://schemas.openxmlformats.org/spreadsheetml/2006/main" count="266" uniqueCount="175">
  <si>
    <t>Taille des exploitations</t>
  </si>
  <si>
    <t>Micro</t>
  </si>
  <si>
    <t xml:space="preserve">Petite </t>
  </si>
  <si>
    <t>Moyenne</t>
  </si>
  <si>
    <t>Grande</t>
  </si>
  <si>
    <t>Total</t>
  </si>
  <si>
    <t>Moyennes</t>
  </si>
  <si>
    <t>Grandes</t>
  </si>
  <si>
    <t xml:space="preserve">Grandes cultures </t>
  </si>
  <si>
    <t>Bovins lait</t>
  </si>
  <si>
    <t xml:space="preserve">Bovins mixte </t>
  </si>
  <si>
    <t xml:space="preserve">Mise à disposition de surfaces pour l'éolien </t>
  </si>
  <si>
    <t>Mise à disposition de surfaces pour le solaire/photovoltaique</t>
  </si>
  <si>
    <t>Valorisation de biomasse</t>
  </si>
  <si>
    <t>Micro et petites</t>
  </si>
  <si>
    <t>Aucune formation ou scolarisé jusqu'en primaire</t>
  </si>
  <si>
    <t>Source : Agreste - Recensement Agricole (RA) 2020</t>
  </si>
  <si>
    <t>Energie</t>
  </si>
  <si>
    <t>Tourisme</t>
  </si>
  <si>
    <t>Transformation</t>
  </si>
  <si>
    <t>Normandie</t>
  </si>
  <si>
    <t>Artisanat</t>
  </si>
  <si>
    <t>Aquaculture</t>
  </si>
  <si>
    <t>Autres</t>
  </si>
  <si>
    <t>Activité de négoce</t>
  </si>
  <si>
    <t>Travail à façon</t>
  </si>
  <si>
    <t>Maraichage et Horticulture</t>
  </si>
  <si>
    <t>Bovins viande</t>
  </si>
  <si>
    <t>Granivores (porcins/volailles)</t>
  </si>
  <si>
    <t>Polyculture et/ou polyélevage</t>
  </si>
  <si>
    <t>Cultures fruitières</t>
  </si>
  <si>
    <t xml:space="preserve">Ovins, caprins, autres herbivores </t>
  </si>
  <si>
    <t>Production d'énergie solaire/
photovoltaique</t>
  </si>
  <si>
    <t>Exploitations diversifiées</t>
  </si>
  <si>
    <t>Calvados</t>
  </si>
  <si>
    <t>Eure</t>
  </si>
  <si>
    <t>Manche</t>
  </si>
  <si>
    <t>Orne</t>
  </si>
  <si>
    <t>Seine-Maritime</t>
  </si>
  <si>
    <t>Autres diversifications</t>
  </si>
  <si>
    <t>Fruits ou autres cultures permanentes</t>
  </si>
  <si>
    <t>Bovins mixte</t>
  </si>
  <si>
    <t>Maraîchage ou horticulture</t>
  </si>
  <si>
    <t>Grandes cultures</t>
  </si>
  <si>
    <t>Spécialisations</t>
  </si>
  <si>
    <t>Niveau d'études supérieures</t>
  </si>
  <si>
    <t>Normandie en %</t>
  </si>
  <si>
    <t>Note : *Autres = Négoce, transformation de bois pour la vente, service de santé, sylviculture, artisanat, aquaculture, autres</t>
  </si>
  <si>
    <t xml:space="preserve">Normandie </t>
  </si>
  <si>
    <t>France</t>
  </si>
  <si>
    <t>Production d'énergies renouvelables</t>
  </si>
  <si>
    <t>Tourisme, hébergement, loisirs</t>
  </si>
  <si>
    <t>Source : Agreste - Recensements Agricoles (RA)</t>
  </si>
  <si>
    <t xml:space="preserve">Transformation </t>
  </si>
  <si>
    <t xml:space="preserve">Travail à façon </t>
  </si>
  <si>
    <t xml:space="preserve">Activité en lien avec la filière bois </t>
  </si>
  <si>
    <t>Non diversifié</t>
  </si>
  <si>
    <t>Champ : Normandie, hors structures gérant des pacages collectifs</t>
  </si>
  <si>
    <t xml:space="preserve">Production collective et individuelle de biogaz </t>
  </si>
  <si>
    <t>DRAAF Normandie - SRISE</t>
  </si>
  <si>
    <t>Tableau</t>
  </si>
  <si>
    <t>Graphique</t>
  </si>
  <si>
    <t>Figure_1</t>
  </si>
  <si>
    <t>Figure_2</t>
  </si>
  <si>
    <t>Figure_3</t>
  </si>
  <si>
    <t>Répartition des exploitations diversifiées par département normand en 2020</t>
  </si>
  <si>
    <t>Figure_5</t>
  </si>
  <si>
    <t>Année</t>
  </si>
  <si>
    <t>Figure_6</t>
  </si>
  <si>
    <t>Activités de diversification selon la spécialisation de l'exploitation en Normandie en 2020</t>
  </si>
  <si>
    <t>Taille économique de l'ensemble des exploitations normandes en 2020</t>
  </si>
  <si>
    <t>Taille économique des exploitations normandes présentant une activité de diversification en 2020</t>
  </si>
  <si>
    <t>Figure_8</t>
  </si>
  <si>
    <t>Figure_9</t>
  </si>
  <si>
    <t>Figure_10</t>
  </si>
  <si>
    <t>Figure_11</t>
  </si>
  <si>
    <t>Énergie</t>
  </si>
  <si>
    <t>Ensemble par département</t>
  </si>
  <si>
    <t>Micros</t>
  </si>
  <si>
    <t>Petites</t>
  </si>
  <si>
    <t>Part des activités de diversification dans le chiffre d'affaire des exploitations selon leur taille économique en Normandie en 2020</t>
  </si>
  <si>
    <t>Source : Agreste – Recensement Agricole (RA) 2020</t>
  </si>
  <si>
    <t>Part des principales activités de transformation selon la spécialisation de l'exploitation en Normandie en 2020</t>
  </si>
  <si>
    <t>S</t>
  </si>
  <si>
    <r>
      <t>Découpe de viande</t>
    </r>
    <r>
      <rPr>
        <b/>
        <vertAlign val="superscript"/>
        <sz val="10"/>
        <color rgb="FF000000"/>
        <rFont val="Marianne"/>
        <family val="3"/>
      </rPr>
      <t xml:space="preserve"> (1)</t>
    </r>
  </si>
  <si>
    <r>
      <t>Transformation de fruits</t>
    </r>
    <r>
      <rPr>
        <b/>
        <vertAlign val="superscript"/>
        <sz val="10"/>
        <color rgb="FF000000"/>
        <rFont val="Marianne"/>
        <family val="3"/>
      </rPr>
      <t xml:space="preserve"> (2)</t>
    </r>
  </si>
  <si>
    <r>
      <t xml:space="preserve">Transformation de lait </t>
    </r>
    <r>
      <rPr>
        <b/>
        <vertAlign val="superscript"/>
        <sz val="10"/>
        <color rgb="FF000000"/>
        <rFont val="Marianne"/>
        <family val="3"/>
      </rPr>
      <t>(3)</t>
    </r>
  </si>
  <si>
    <r>
      <t xml:space="preserve">Transformation de viande </t>
    </r>
    <r>
      <rPr>
        <b/>
        <vertAlign val="superscript"/>
        <sz val="10"/>
        <color rgb="FF000000"/>
        <rFont val="Marianne"/>
        <family val="3"/>
      </rPr>
      <t>(5)</t>
    </r>
  </si>
  <si>
    <r>
      <t xml:space="preserve">Notes :    
   * ETP : Équivalent Temps Plein
  </t>
    </r>
    <r>
      <rPr>
        <vertAlign val="superscript"/>
        <sz val="8"/>
        <color rgb="FF000000"/>
        <rFont val="Marianne"/>
        <family val="3"/>
      </rPr>
      <t xml:space="preserve">  (1)</t>
    </r>
    <r>
      <rPr>
        <sz val="8"/>
        <color rgb="FF000000"/>
        <rFont val="Marianne"/>
        <family val="3"/>
      </rPr>
      <t xml:space="preserve"> ETP Chef et co-exploitants : Responsables d'exploitation
  </t>
    </r>
    <r>
      <rPr>
        <vertAlign val="superscript"/>
        <sz val="8"/>
        <color rgb="FF000000"/>
        <rFont val="Marianne"/>
        <family val="3"/>
      </rPr>
      <t xml:space="preserve"> (2)</t>
    </r>
    <r>
      <rPr>
        <sz val="8"/>
        <color rgb="FF000000"/>
        <rFont val="Marianne"/>
        <family val="3"/>
      </rPr>
      <t xml:space="preserve"> ETP main-d'œuvre familiale : Membres de la famille
  </t>
    </r>
    <r>
      <rPr>
        <vertAlign val="superscript"/>
        <sz val="8"/>
        <color rgb="FF000000"/>
        <rFont val="Marianne"/>
        <family val="3"/>
      </rPr>
      <t xml:space="preserve"> (3)</t>
    </r>
    <r>
      <rPr>
        <sz val="8"/>
        <color rgb="FF000000"/>
        <rFont val="Marianne"/>
        <family val="3"/>
      </rPr>
      <t xml:space="preserve"> ETP main-d'œuvre non familiale : Salariés externes
  </t>
    </r>
    <r>
      <rPr>
        <vertAlign val="superscript"/>
        <sz val="8"/>
        <color rgb="FF000000"/>
        <rFont val="Marianne"/>
        <family val="3"/>
      </rPr>
      <t xml:space="preserve"> (4)</t>
    </r>
    <r>
      <rPr>
        <sz val="8"/>
        <color rgb="FF000000"/>
        <rFont val="Marianne"/>
        <family val="3"/>
      </rPr>
      <t xml:space="preserve"> ETP main-d'œuvre non permanente : Employés saisonniers ou temporaires</t>
    </r>
  </si>
  <si>
    <t>Second cycle court*</t>
  </si>
  <si>
    <t>Second cycle long**</t>
  </si>
  <si>
    <t xml:space="preserve">              * = BEPC - CAP - BEP</t>
  </si>
  <si>
    <t xml:space="preserve">             ** = Bac</t>
  </si>
  <si>
    <t>Figure_12</t>
  </si>
  <si>
    <t>8 390 exploitations sont spécialisées en grandes cultures dont 308 sont engagées en Bio ou en conversion soit 4 % de l’ensemble des exploitations de cette spécialisation.</t>
  </si>
  <si>
    <t>dont Bio ou conversion</t>
  </si>
  <si>
    <t xml:space="preserve">dont  Bio ou conversion </t>
  </si>
  <si>
    <t>dont spécialisées en :</t>
  </si>
  <si>
    <t xml:space="preserve"> - Grandes cultures </t>
  </si>
  <si>
    <t>- Maraichage et Horticulture</t>
  </si>
  <si>
    <t>- Cultures fruitières et autres cultures
   permanentes</t>
  </si>
  <si>
    <t>- Bovins lait</t>
  </si>
  <si>
    <t>- Bovins viande</t>
  </si>
  <si>
    <t>- Bovins mixte</t>
  </si>
  <si>
    <t xml:space="preserve">- Ovins/caprins et autres herbivores </t>
  </si>
  <si>
    <t>- Granivores (porcins/volailles)</t>
  </si>
  <si>
    <t>- Polyculture et/ou polyélevage</t>
  </si>
  <si>
    <t>Part des activités de diversification dans le chiffre d'affaires des exploitations selon leur taille économique en Normandie en 2020</t>
  </si>
  <si>
    <t>Nombre</t>
  </si>
  <si>
    <t>Part</t>
  </si>
  <si>
    <t>Production d'énergie hydraulique</t>
  </si>
  <si>
    <t>Mise à disposition surfaces éolien</t>
  </si>
  <si>
    <t>Total général</t>
  </si>
  <si>
    <t>Répartition des activités de production d'énergies renouvelables (hors auto consommation) selon la taille économique des exploitations agricoles qui les pratiquent</t>
  </si>
  <si>
    <t xml:space="preserve">ETP totaux </t>
  </si>
  <si>
    <t xml:space="preserve">Exploitations agricoles non diversifiées </t>
  </si>
  <si>
    <t xml:space="preserve">Exploitations agricoles diversifiées </t>
  </si>
  <si>
    <t>Ovins caprins</t>
  </si>
  <si>
    <t>Porcins et/ou volailles</t>
  </si>
  <si>
    <t>Polyculture-polyélevage</t>
  </si>
  <si>
    <r>
      <rPr>
        <vertAlign val="superscript"/>
        <sz val="8"/>
        <color rgb="FF000000"/>
        <rFont val="Marianne"/>
        <family val="3"/>
      </rPr>
      <t xml:space="preserve"> (6)</t>
    </r>
    <r>
      <rPr>
        <sz val="8"/>
        <color rgb="FF000000"/>
        <rFont val="Marianne"/>
        <family val="3"/>
      </rPr>
      <t xml:space="preserve"> : Sur un total de 2 185 activités de transformation, 1 908 appartiennent aux 5 principales activités recensées ci-dessus.</t>
    </r>
  </si>
  <si>
    <t>Ensemble des exploitations normandes</t>
  </si>
  <si>
    <t xml:space="preserve">Nombre d'exploitations </t>
  </si>
  <si>
    <t>Part en Bio ou en conversion</t>
  </si>
  <si>
    <t>Nombre d'exploitations</t>
  </si>
  <si>
    <t>Part des exploitations</t>
  </si>
  <si>
    <t xml:space="preserve"> Part en Bio ou en conversion </t>
  </si>
  <si>
    <r>
      <t>% par rapport à l'ensemble des activités de transformation en Normandie</t>
    </r>
    <r>
      <rPr>
        <b/>
        <vertAlign val="superscript"/>
        <sz val="10"/>
        <color rgb="FF000000"/>
        <rFont val="Marianne"/>
        <family val="3"/>
      </rPr>
      <t>(6)</t>
    </r>
  </si>
  <si>
    <t>Autres*</t>
  </si>
  <si>
    <t>Viticulture</t>
  </si>
  <si>
    <t xml:space="preserve">Activités de transformation </t>
  </si>
  <si>
    <t>Répartition des principales activités de diversification dans les départements normands en 2020</t>
  </si>
  <si>
    <t>Diversification des activités selon la spécialisation de l’exploitation et le mode de production conventionnel ou biologique/conversion en Normandie en 2020</t>
  </si>
  <si>
    <t xml:space="preserve">Évolution du nombre d'exploitations pratiquant au moins une activité de diversification en Normandie en 2010 et 2020 </t>
  </si>
  <si>
    <t>Part des principales activités de diversification en Normandie et en France en 2020</t>
  </si>
  <si>
    <t xml:space="preserve"> *Autres = activités de négoce, activités liées à la filière bois, artisanat, aquaculture</t>
  </si>
  <si>
    <r>
      <t xml:space="preserve">Transformation de céréales </t>
    </r>
    <r>
      <rPr>
        <b/>
        <vertAlign val="superscript"/>
        <sz val="10"/>
        <color rgb="FF000000"/>
        <rFont val="Marianne"/>
        <family val="3"/>
      </rPr>
      <t>(4)</t>
    </r>
  </si>
  <si>
    <t xml:space="preserve">Évolution du nombre d'exploitations pratiquant au moins une activité de diversification en Normandie  en 2010 et 2020 </t>
  </si>
  <si>
    <t>Taille économique des exploitations normandes présentant une activité de diversification en 2020  et taille économique de l'ensemble des exploitations normandes en 2020</t>
  </si>
  <si>
    <t>Champ : 83 % des exploitations diversifiées ont répondu à la question relative au chiffre d’affaires soit 4 369 exploitations</t>
  </si>
  <si>
    <t>Niveau d'études des chefs d'exploitation et coexploitants pour chaque activité de diversification en Normandie en 2020</t>
  </si>
  <si>
    <t>Notes : Une même exploitation peut pratiquer plusieurs activités de diversification.</t>
  </si>
  <si>
    <t>Note : 26 510 exploitations en Normandie en 2020.  Les spécialisations minoritaires ne sont pas affichées (ex : viticulture).</t>
  </si>
  <si>
    <t>1 839 exploitations grandes cultures pratiquent au moins une activité de diversification soit 22% des exploitations dans cette spécialisation dont 118 (6 %) sont engagées en Bio ou en conversion.</t>
  </si>
  <si>
    <t>Notes de lecture : Le graphique représente la part des activités par OTEX (%) et non en nombre d'exploitations.</t>
  </si>
  <si>
    <t>Toursime, hébergement, loisirs</t>
  </si>
  <si>
    <t xml:space="preserve">Production d'énergies renouvelables </t>
  </si>
  <si>
    <t xml:space="preserve"> Moins de 10%</t>
  </si>
  <si>
    <t xml:space="preserve"> De 10 à 50%</t>
  </si>
  <si>
    <t xml:space="preserve"> Environ 50%</t>
  </si>
  <si>
    <t xml:space="preserve"> De 50 à 75%</t>
  </si>
  <si>
    <t xml:space="preserve"> De 75 à 100%</t>
  </si>
  <si>
    <t xml:space="preserve"> Près de 100%</t>
  </si>
  <si>
    <r>
      <t>Vente d'énergie solaire /photovoltaïque</t>
    </r>
    <r>
      <rPr>
        <vertAlign val="superscript"/>
        <sz val="11"/>
        <color rgb="FF000000"/>
        <rFont val="Calibri"/>
        <family val="2"/>
      </rPr>
      <t xml:space="preserve"> (1)</t>
    </r>
  </si>
  <si>
    <r>
      <t xml:space="preserve">ETP Chef et co-exploitants </t>
    </r>
    <r>
      <rPr>
        <b/>
        <vertAlign val="superscript"/>
        <sz val="10"/>
        <color rgb="FF000000"/>
        <rFont val="Marianne"/>
        <family val="3"/>
      </rPr>
      <t>(1)</t>
    </r>
  </si>
  <si>
    <r>
      <t>ETP main d'œuvre familiale</t>
    </r>
    <r>
      <rPr>
        <b/>
        <vertAlign val="superscript"/>
        <sz val="10"/>
        <color rgb="FF000000"/>
        <rFont val="Marianne"/>
        <family val="3"/>
      </rPr>
      <t xml:space="preserve"> (2)</t>
    </r>
  </si>
  <si>
    <r>
      <t>ETP main d'œuvre non familiale</t>
    </r>
    <r>
      <rPr>
        <b/>
        <vertAlign val="superscript"/>
        <sz val="10"/>
        <color rgb="FF000000"/>
        <rFont val="Marianne"/>
        <family val="3"/>
      </rPr>
      <t xml:space="preserve"> (3)</t>
    </r>
  </si>
  <si>
    <r>
      <t xml:space="preserve">ETP main d'oeuvre non permanente </t>
    </r>
    <r>
      <rPr>
        <b/>
        <vertAlign val="superscript"/>
        <sz val="10"/>
        <color rgb="FF000000"/>
        <rFont val="Marianne"/>
        <family val="3"/>
      </rPr>
      <t>(4)</t>
    </r>
  </si>
  <si>
    <t>Total : 16,79 ETP
Moyenne = 2,1 ETP dans les exploitations diversifiées</t>
  </si>
  <si>
    <t>Nombre moyen d'ETP* au sein des exploitations normandes selon les principales activités de diversification effectuées en Normandie en 2020</t>
  </si>
  <si>
    <t>Figure_4</t>
  </si>
  <si>
    <t>Figure_7</t>
  </si>
  <si>
    <r>
      <t xml:space="preserve">Exemples d'activités : </t>
    </r>
    <r>
      <rPr>
        <vertAlign val="superscript"/>
        <sz val="8"/>
        <color theme="1"/>
        <rFont val="Marianne"/>
        <family val="3"/>
      </rPr>
      <t>(1)</t>
    </r>
    <r>
      <rPr>
        <sz val="8"/>
        <color theme="1"/>
        <rFont val="Marianne"/>
        <family val="3"/>
      </rPr>
      <t xml:space="preserve"> : caissettes, </t>
    </r>
    <r>
      <rPr>
        <vertAlign val="superscript"/>
        <sz val="8"/>
        <color theme="1"/>
        <rFont val="Marianne"/>
        <family val="3"/>
      </rPr>
      <t>(2)</t>
    </r>
    <r>
      <rPr>
        <sz val="8"/>
        <color theme="1"/>
        <rFont val="Marianne"/>
        <family val="3"/>
      </rPr>
      <t xml:space="preserve"> : confitures, sirops, liqueurs, jus de fruits, cidre, calvados, poiré... </t>
    </r>
    <r>
      <rPr>
        <vertAlign val="superscript"/>
        <sz val="8"/>
        <color theme="1"/>
        <rFont val="Marianne"/>
        <family val="3"/>
      </rPr>
      <t>(3)</t>
    </r>
    <r>
      <rPr>
        <sz val="8"/>
        <color theme="1"/>
        <rFont val="Marianne"/>
        <family val="3"/>
      </rPr>
      <t xml:space="preserve"> : beurre, yaourts, </t>
    </r>
    <r>
      <rPr>
        <vertAlign val="superscript"/>
        <sz val="8"/>
        <color theme="1"/>
        <rFont val="Marianne"/>
        <family val="3"/>
      </rPr>
      <t>(4)</t>
    </r>
    <r>
      <rPr>
        <sz val="8"/>
        <color theme="1"/>
        <rFont val="Marianne"/>
        <family val="3"/>
      </rPr>
      <t xml:space="preserve"> : meunerie, pains, pâtes, </t>
    </r>
    <r>
      <rPr>
        <vertAlign val="superscript"/>
        <sz val="8"/>
        <color theme="1"/>
        <rFont val="Marianne"/>
        <family val="3"/>
      </rPr>
      <t>(5)</t>
    </r>
    <r>
      <rPr>
        <sz val="8"/>
        <color theme="1"/>
        <rFont val="Marianne"/>
        <family val="3"/>
      </rPr>
      <t xml:space="preserve"> : pâtés, salaisons, conserves</t>
    </r>
  </si>
  <si>
    <r>
      <t xml:space="preserve">Mise à disposition de surfaces
 pour le solaire / 
photovoltaïque </t>
    </r>
    <r>
      <rPr>
        <vertAlign val="superscript"/>
        <sz val="11"/>
        <color rgb="FF000000"/>
        <rFont val="Calibri"/>
        <family val="2"/>
      </rPr>
      <t>(2)</t>
    </r>
  </si>
  <si>
    <t xml:space="preserve">Biogaz - Production individuelle/collective/
centralisée </t>
  </si>
  <si>
    <t xml:space="preserve">Vente d'énergie
éolienne </t>
  </si>
  <si>
    <t>Notes : (1) = Production et vente d'électricité à partir de panneaux solaires</t>
  </si>
  <si>
    <t>Méthodologie : La production d'énergie hydraulique et  la vente d'énergie éolienne ne sont pas incluses dans le graphique.</t>
  </si>
  <si>
    <t xml:space="preserve">                           La production de biogaz individuelle, collective ou centralisée est en secret statistique pour les micros et petites.</t>
  </si>
  <si>
    <t xml:space="preserve">                           Une exploitation peut cumuler plusieurs activités de production d'énergies renouvelables</t>
  </si>
  <si>
    <t xml:space="preserve">Source : Agreste - Recensement Agricole (RA) 2020                      </t>
  </si>
  <si>
    <t>Agreste Études - Les activités de diversification en Normandie en 2020</t>
  </si>
  <si>
    <t>Date de publication : Juin 2025</t>
  </si>
  <si>
    <t>Note : S = Secret statistique</t>
  </si>
  <si>
    <t xml:space="preserve">             (2) = Location ou mise à dispositiond'espcaes (toitures, parcelles) à un tiers qui installera et exploitera les panneaux solaires / photovoltaïques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</si>
</sst>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1" x14ac:knownFonts="1">
    <font>
      <sz val="11"/>
      <color rgb="FF000000"/>
      <name val="Calibri"/>
      <family val="2"/>
    </font>
    <font>
      <sz val="11"/>
      <color rgb="FF000000"/>
      <name val="Marianne"/>
      <family val="3"/>
    </font>
    <font>
      <sz val="11"/>
      <color rgb="FF000000"/>
      <name val="Calibri"/>
      <family val="2"/>
    </font>
    <font>
      <b/>
      <sz val="11"/>
      <color rgb="FF000000"/>
      <name val="Marianne"/>
      <family val="3"/>
    </font>
    <font>
      <sz val="10"/>
      <color rgb="FF000000"/>
      <name val="Liberation Sans"/>
      <family val="2"/>
    </font>
    <font>
      <sz val="9"/>
      <color rgb="FF000000"/>
      <name val="Marianne"/>
      <family val="3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b/>
      <sz val="11"/>
      <color theme="1"/>
      <name val="Calibri"/>
      <family val="2"/>
    </font>
    <font>
      <sz val="8"/>
      <color rgb="FF000000"/>
      <name val="Marianne"/>
      <family val="3"/>
    </font>
    <font>
      <sz val="8"/>
      <color rgb="FF000000"/>
      <name val="Calibri"/>
      <family val="2"/>
    </font>
    <font>
      <b/>
      <sz val="14"/>
      <color theme="1"/>
      <name val="Marianne"/>
      <family val="3"/>
    </font>
    <font>
      <sz val="11"/>
      <color theme="1"/>
      <name val="Marianne"/>
      <family val="3"/>
    </font>
    <font>
      <sz val="9"/>
      <color rgb="FF990000"/>
      <name val="Marianne"/>
      <family val="3"/>
    </font>
    <font>
      <sz val="11"/>
      <color theme="1"/>
      <name val="Open Sans"/>
      <family val="2"/>
    </font>
    <font>
      <u/>
      <sz val="11"/>
      <color theme="10"/>
      <name val="Calibri"/>
      <family val="2"/>
    </font>
    <font>
      <sz val="10"/>
      <color theme="1"/>
      <name val="Marianne"/>
      <family val="3"/>
    </font>
    <font>
      <sz val="9"/>
      <color rgb="FF000000"/>
      <name val="Calibri"/>
      <family val="2"/>
    </font>
    <font>
      <b/>
      <vertAlign val="superscript"/>
      <sz val="10"/>
      <color rgb="FF000000"/>
      <name val="Marianne"/>
      <family val="3"/>
    </font>
    <font>
      <vertAlign val="superscript"/>
      <sz val="11"/>
      <color rgb="FF000000"/>
      <name val="Calibri"/>
      <family val="2"/>
    </font>
    <font>
      <vertAlign val="superscript"/>
      <sz val="8"/>
      <color rgb="FF000000"/>
      <name val="Marianne"/>
      <family val="3"/>
    </font>
    <font>
      <b/>
      <i/>
      <sz val="10"/>
      <color theme="1"/>
      <name val="Marianne"/>
      <family val="3"/>
    </font>
    <font>
      <i/>
      <sz val="10"/>
      <color rgb="FF000000"/>
      <name val="Marianne"/>
      <family val="3"/>
    </font>
    <font>
      <b/>
      <i/>
      <sz val="10"/>
      <color rgb="FF000000"/>
      <name val="Marianne"/>
      <family val="3"/>
    </font>
    <font>
      <sz val="11"/>
      <color rgb="FFFF0000"/>
      <name val="Marianne"/>
      <family val="3"/>
    </font>
    <font>
      <sz val="9"/>
      <color theme="1"/>
      <name val="Marianne"/>
      <family val="3"/>
    </font>
    <font>
      <sz val="11"/>
      <name val="Marianne"/>
      <family val="3"/>
    </font>
    <font>
      <i/>
      <sz val="10"/>
      <name val="Marianne"/>
      <family val="3"/>
    </font>
    <font>
      <sz val="8"/>
      <color theme="1"/>
      <name val="Marianne"/>
      <family val="3"/>
    </font>
    <font>
      <vertAlign val="superscript"/>
      <sz val="8"/>
      <color theme="1"/>
      <name val="Marianne"/>
      <family val="3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172">
    <xf numFmtId="0" fontId="0" fillId="0" borderId="0" xfId="0"/>
    <xf numFmtId="0" fontId="3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5" fillId="0" borderId="0" xfId="0" applyFont="1"/>
    <xf numFmtId="0" fontId="0" fillId="0" borderId="0" xfId="0" applyBorder="1"/>
    <xf numFmtId="0" fontId="8" fillId="4" borderId="1" xfId="0" applyFont="1" applyFill="1" applyBorder="1"/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9" fontId="0" fillId="0" borderId="0" xfId="0" applyNumberFormat="1"/>
    <xf numFmtId="0" fontId="0" fillId="0" borderId="0" xfId="0" applyBorder="1" applyAlignment="1">
      <alignment wrapText="1"/>
    </xf>
    <xf numFmtId="0" fontId="1" fillId="0" borderId="1" xfId="0" applyFont="1" applyBorder="1"/>
    <xf numFmtId="9" fontId="1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1" fillId="0" borderId="0" xfId="0" applyFont="1" applyBorder="1"/>
    <xf numFmtId="0" fontId="6" fillId="0" borderId="0" xfId="0" applyFont="1" applyBorder="1" applyAlignment="1">
      <alignment horizontal="left" vertical="center" wrapText="1"/>
    </xf>
    <xf numFmtId="9" fontId="6" fillId="0" borderId="1" xfId="0" applyNumberFormat="1" applyFont="1" applyBorder="1"/>
    <xf numFmtId="0" fontId="10" fillId="0" borderId="0" xfId="0" applyFont="1"/>
    <xf numFmtId="164" fontId="6" fillId="3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5" borderId="1" xfId="0" applyFill="1" applyBorder="1"/>
    <xf numFmtId="9" fontId="0" fillId="0" borderId="0" xfId="0" applyNumberFormat="1" applyBorder="1" applyAlignment="1">
      <alignment wrapText="1"/>
    </xf>
    <xf numFmtId="9" fontId="0" fillId="0" borderId="0" xfId="0" applyNumberFormat="1" applyFill="1" applyBorder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3" borderId="0" xfId="0" applyFont="1" applyFill="1"/>
    <xf numFmtId="0" fontId="15" fillId="0" borderId="1" xfId="2" quotePrefix="1" applyBorder="1" applyAlignment="1">
      <alignment horizontal="center" vertical="center"/>
    </xf>
    <xf numFmtId="0" fontId="12" fillId="3" borderId="0" xfId="0" applyFont="1" applyFill="1"/>
    <xf numFmtId="0" fontId="15" fillId="0" borderId="1" xfId="2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3" fontId="7" fillId="4" borderId="1" xfId="0" applyNumberFormat="1" applyFont="1" applyFill="1" applyBorder="1"/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wrapText="1"/>
    </xf>
    <xf numFmtId="3" fontId="6" fillId="0" borderId="7" xfId="0" applyNumberFormat="1" applyFont="1" applyBorder="1" applyAlignment="1">
      <alignment wrapText="1"/>
    </xf>
    <xf numFmtId="3" fontId="6" fillId="0" borderId="7" xfId="0" applyNumberFormat="1" applyFont="1" applyBorder="1"/>
    <xf numFmtId="3" fontId="6" fillId="0" borderId="2" xfId="0" applyNumberFormat="1" applyFont="1" applyBorder="1"/>
    <xf numFmtId="10" fontId="6" fillId="0" borderId="0" xfId="0" applyNumberFormat="1" applyFont="1"/>
    <xf numFmtId="0" fontId="3" fillId="7" borderId="1" xfId="0" applyFont="1" applyFill="1" applyBorder="1" applyAlignment="1">
      <alignment wrapText="1"/>
    </xf>
    <xf numFmtId="0" fontId="17" fillId="0" borderId="0" xfId="0" applyFont="1"/>
    <xf numFmtId="0" fontId="9" fillId="0" borderId="0" xfId="0" applyFont="1" applyBorder="1" applyAlignment="1">
      <alignment horizontal="left" vertical="center" wrapText="1"/>
    </xf>
    <xf numFmtId="9" fontId="7" fillId="4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1" fontId="1" fillId="0" borderId="1" xfId="0" applyNumberFormat="1" applyFont="1" applyBorder="1"/>
    <xf numFmtId="1" fontId="0" fillId="0" borderId="0" xfId="0" applyNumberFormat="1"/>
    <xf numFmtId="0" fontId="3" fillId="4" borderId="1" xfId="0" applyFont="1" applyFill="1" applyBorder="1" applyAlignment="1">
      <alignment horizontal="center"/>
    </xf>
    <xf numFmtId="3" fontId="6" fillId="0" borderId="2" xfId="0" applyNumberFormat="1" applyFont="1" applyBorder="1" applyAlignment="1">
      <alignment wrapText="1"/>
    </xf>
    <xf numFmtId="0" fontId="9" fillId="0" borderId="0" xfId="0" applyFont="1" applyAlignment="1">
      <alignment vertical="center"/>
    </xf>
    <xf numFmtId="0" fontId="0" fillId="0" borderId="0" xfId="0"/>
    <xf numFmtId="0" fontId="1" fillId="0" borderId="0" xfId="0" applyFont="1"/>
    <xf numFmtId="0" fontId="6" fillId="0" borderId="8" xfId="0" applyFont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49" fontId="22" fillId="0" borderId="8" xfId="0" applyNumberFormat="1" applyFont="1" applyBorder="1" applyAlignment="1">
      <alignment wrapText="1"/>
    </xf>
    <xf numFmtId="49" fontId="6" fillId="0" borderId="8" xfId="0" applyNumberFormat="1" applyFont="1" applyBorder="1" applyAlignment="1">
      <alignment wrapText="1"/>
    </xf>
    <xf numFmtId="49" fontId="6" fillId="0" borderId="10" xfId="0" applyNumberFormat="1" applyFont="1" applyBorder="1" applyAlignment="1">
      <alignment wrapText="1"/>
    </xf>
    <xf numFmtId="0" fontId="6" fillId="0" borderId="8" xfId="0" applyFont="1" applyBorder="1" applyAlignment="1">
      <alignment wrapText="1"/>
    </xf>
    <xf numFmtId="9" fontId="7" fillId="3" borderId="0" xfId="0" applyNumberFormat="1" applyFont="1" applyFill="1" applyBorder="1" applyAlignment="1">
      <alignment horizontal="right" vertical="center" wrapText="1"/>
    </xf>
    <xf numFmtId="0" fontId="22" fillId="0" borderId="8" xfId="0" applyFont="1" applyBorder="1" applyAlignment="1">
      <alignment wrapText="1"/>
    </xf>
    <xf numFmtId="0" fontId="6" fillId="3" borderId="8" xfId="0" applyFont="1" applyFill="1" applyBorder="1"/>
    <xf numFmtId="0" fontId="24" fillId="0" borderId="0" xfId="0" applyFont="1"/>
    <xf numFmtId="0" fontId="6" fillId="0" borderId="3" xfId="0" applyFont="1" applyBorder="1"/>
    <xf numFmtId="0" fontId="6" fillId="0" borderId="4" xfId="0" applyFont="1" applyBorder="1"/>
    <xf numFmtId="10" fontId="1" fillId="0" borderId="0" xfId="0" applyNumberFormat="1" applyFont="1"/>
    <xf numFmtId="0" fontId="25" fillId="0" borderId="0" xfId="0" applyFont="1"/>
    <xf numFmtId="0" fontId="0" fillId="0" borderId="1" xfId="0" applyBorder="1" applyAlignment="1">
      <alignment horizontal="right"/>
    </xf>
    <xf numFmtId="0" fontId="9" fillId="0" borderId="0" xfId="0" applyFont="1" applyBorder="1" applyAlignment="1">
      <alignment horizontal="left" vertical="center" wrapText="1"/>
    </xf>
    <xf numFmtId="3" fontId="6" fillId="3" borderId="5" xfId="0" applyNumberFormat="1" applyFont="1" applyFill="1" applyBorder="1" applyAlignment="1">
      <alignment wrapText="1"/>
    </xf>
    <xf numFmtId="164" fontId="0" fillId="0" borderId="0" xfId="0" applyNumberFormat="1" applyAlignment="1">
      <alignment horizontal="center"/>
    </xf>
    <xf numFmtId="0" fontId="7" fillId="3" borderId="11" xfId="0" applyFont="1" applyFill="1" applyBorder="1" applyAlignment="1">
      <alignment horizontal="left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3" fontId="23" fillId="3" borderId="11" xfId="0" applyNumberFormat="1" applyFont="1" applyFill="1" applyBorder="1" applyAlignment="1">
      <alignment horizontal="right" vertical="center" wrapText="1"/>
    </xf>
    <xf numFmtId="9" fontId="7" fillId="3" borderId="12" xfId="0" applyNumberFormat="1" applyFont="1" applyFill="1" applyBorder="1" applyAlignment="1">
      <alignment horizontal="right" vertical="center" wrapText="1"/>
    </xf>
    <xf numFmtId="164" fontId="7" fillId="3" borderId="11" xfId="0" applyNumberFormat="1" applyFont="1" applyFill="1" applyBorder="1" applyAlignment="1">
      <alignment horizontal="right" vertical="center" wrapText="1"/>
    </xf>
    <xf numFmtId="3" fontId="21" fillId="3" borderId="11" xfId="0" applyNumberFormat="1" applyFont="1" applyFill="1" applyBorder="1" applyAlignment="1">
      <alignment horizontal="right" vertical="center" wrapText="1"/>
    </xf>
    <xf numFmtId="9" fontId="7" fillId="3" borderId="11" xfId="0" applyNumberFormat="1" applyFont="1" applyFill="1" applyBorder="1" applyAlignment="1">
      <alignment horizontal="right" vertical="center" wrapText="1"/>
    </xf>
    <xf numFmtId="0" fontId="6" fillId="0" borderId="13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9" fontId="7" fillId="3" borderId="14" xfId="0" applyNumberFormat="1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22" fillId="3" borderId="13" xfId="0" applyFont="1" applyFill="1" applyBorder="1"/>
    <xf numFmtId="0" fontId="22" fillId="0" borderId="15" xfId="0" applyFont="1" applyBorder="1" applyAlignment="1">
      <alignment wrapText="1"/>
    </xf>
    <xf numFmtId="9" fontId="6" fillId="3" borderId="13" xfId="0" applyNumberFormat="1" applyFont="1" applyFill="1" applyBorder="1" applyAlignment="1">
      <alignment horizontal="right" vertical="center" wrapText="1"/>
    </xf>
    <xf numFmtId="9" fontId="6" fillId="0" borderId="8" xfId="0" applyNumberFormat="1" applyFont="1" applyBorder="1"/>
    <xf numFmtId="9" fontId="6" fillId="0" borderId="13" xfId="0" applyNumberFormat="1" applyFont="1" applyBorder="1"/>
    <xf numFmtId="49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right" vertical="center" wrapText="1"/>
    </xf>
    <xf numFmtId="0" fontId="22" fillId="3" borderId="0" xfId="0" applyFont="1" applyFill="1" applyBorder="1"/>
    <xf numFmtId="9" fontId="6" fillId="3" borderId="0" xfId="0" applyNumberFormat="1" applyFont="1" applyFill="1" applyBorder="1" applyAlignment="1">
      <alignment horizontal="right" vertical="center" wrapText="1"/>
    </xf>
    <xf numFmtId="9" fontId="6" fillId="0" borderId="0" xfId="0" applyNumberFormat="1" applyFont="1" applyBorder="1"/>
    <xf numFmtId="0" fontId="6" fillId="0" borderId="23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9" fontId="7" fillId="3" borderId="24" xfId="0" applyNumberFormat="1" applyFont="1" applyFill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9" fontId="6" fillId="3" borderId="23" xfId="0" applyNumberFormat="1" applyFont="1" applyFill="1" applyBorder="1" applyAlignment="1">
      <alignment horizontal="right" vertical="center" wrapText="1"/>
    </xf>
    <xf numFmtId="0" fontId="22" fillId="3" borderId="23" xfId="0" applyFont="1" applyFill="1" applyBorder="1"/>
    <xf numFmtId="9" fontId="6" fillId="0" borderId="23" xfId="0" applyNumberFormat="1" applyFont="1" applyBorder="1"/>
    <xf numFmtId="9" fontId="3" fillId="0" borderId="1" xfId="0" applyNumberFormat="1" applyFont="1" applyBorder="1"/>
    <xf numFmtId="0" fontId="26" fillId="0" borderId="0" xfId="0" applyFont="1"/>
    <xf numFmtId="9" fontId="6" fillId="3" borderId="1" xfId="0" applyNumberFormat="1" applyFont="1" applyFill="1" applyBorder="1"/>
    <xf numFmtId="0" fontId="7" fillId="3" borderId="1" xfId="0" applyFont="1" applyFill="1" applyBorder="1" applyAlignment="1">
      <alignment vertical="center" wrapText="1"/>
    </xf>
    <xf numFmtId="0" fontId="9" fillId="3" borderId="0" xfId="0" applyFont="1" applyFill="1"/>
    <xf numFmtId="0" fontId="0" fillId="3" borderId="0" xfId="0" applyFill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2" fontId="6" fillId="0" borderId="1" xfId="0" applyNumberFormat="1" applyFont="1" applyBorder="1"/>
    <xf numFmtId="2" fontId="6" fillId="3" borderId="1" xfId="0" applyNumberFormat="1" applyFont="1" applyFill="1" applyBorder="1"/>
    <xf numFmtId="0" fontId="7" fillId="0" borderId="1" xfId="0" applyFont="1" applyBorder="1" applyAlignment="1">
      <alignment horizontal="center" wrapText="1"/>
    </xf>
    <xf numFmtId="2" fontId="6" fillId="0" borderId="0" xfId="0" applyNumberFormat="1" applyFont="1"/>
    <xf numFmtId="0" fontId="6" fillId="6" borderId="9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27" fillId="8" borderId="16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vertical="center"/>
    </xf>
    <xf numFmtId="0" fontId="28" fillId="3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30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1" fillId="4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6363"/>
      <color rgb="FFD9D9D9"/>
      <color rgb="FFED7D31"/>
      <color rgb="FFED7D1D"/>
      <color rgb="FF9E48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'Figu-2'!$B$28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'Figu-2'!$C$27:$F$27</c:f>
              <c:strCache>
                <c:ptCount val="4"/>
                <c:pt idx="0">
                  <c:v>Travail à façon</c:v>
                </c:pt>
                <c:pt idx="1">
                  <c:v>Transformation</c:v>
                </c:pt>
                <c:pt idx="2">
                  <c:v>Tourisme, hébergement, loisirs</c:v>
                </c:pt>
                <c:pt idx="3">
                  <c:v>Production d'énergies renouvelables</c:v>
                </c:pt>
              </c:strCache>
            </c:strRef>
          </c:cat>
          <c:val>
            <c:numRef>
              <c:f>'Figu-2'!$C$28:$F$28</c:f>
              <c:numCache>
                <c:formatCode>#,##0</c:formatCode>
                <c:ptCount val="4"/>
                <c:pt idx="0">
                  <c:v>808</c:v>
                </c:pt>
                <c:pt idx="1">
                  <c:v>982</c:v>
                </c:pt>
                <c:pt idx="2">
                  <c:v>884</c:v>
                </c:pt>
                <c:pt idx="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8-4131-8DF9-5105048B3CC0}"/>
            </c:ext>
          </c:extLst>
        </c:ser>
        <c:ser>
          <c:idx val="1"/>
          <c:order val="1"/>
          <c:tx>
            <c:strRef>
              <c:f>'Figu-2'!$B$29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'Figu-2'!$C$27:$F$27</c:f>
              <c:strCache>
                <c:ptCount val="4"/>
                <c:pt idx="0">
                  <c:v>Travail à façon</c:v>
                </c:pt>
                <c:pt idx="1">
                  <c:v>Transformation</c:v>
                </c:pt>
                <c:pt idx="2">
                  <c:v>Tourisme, hébergement, loisirs</c:v>
                </c:pt>
                <c:pt idx="3">
                  <c:v>Production d'énergies renouvelables</c:v>
                </c:pt>
              </c:strCache>
            </c:strRef>
          </c:cat>
          <c:val>
            <c:numRef>
              <c:f>'Figu-2'!$C$29:$F$29</c:f>
              <c:numCache>
                <c:formatCode>#,##0</c:formatCode>
                <c:ptCount val="4"/>
                <c:pt idx="0">
                  <c:v>2377</c:v>
                </c:pt>
                <c:pt idx="1">
                  <c:v>1868</c:v>
                </c:pt>
                <c:pt idx="2">
                  <c:v>770</c:v>
                </c:pt>
                <c:pt idx="3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8-4131-8DF9-5105048B3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0"/>
        <c:axId val="864639128"/>
        <c:axId val="864642408"/>
      </c:barChart>
      <c:catAx>
        <c:axId val="864639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64642408"/>
        <c:crosses val="autoZero"/>
        <c:auto val="1"/>
        <c:lblAlgn val="ctr"/>
        <c:lblOffset val="100"/>
        <c:noMultiLvlLbl val="0"/>
      </c:catAx>
      <c:valAx>
        <c:axId val="86464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6463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49035718361292"/>
          <c:y val="0.86929864886602504"/>
          <c:w val="0.20299918043841356"/>
          <c:h val="8.2320671454529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'Figu-12'!$B$34</c:f>
              <c:strCache>
                <c:ptCount val="1"/>
                <c:pt idx="0">
                  <c:v>Grandes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'Figu-12'!$C$33:$I$33</c15:sqref>
                  </c15:fullRef>
                </c:ext>
              </c:extLst>
              <c:f>'Figu-12'!$E$33:$I$33</c:f>
              <c:strCache>
                <c:ptCount val="5"/>
                <c:pt idx="0">
                  <c:v>Mise à disposition surfaces éolien</c:v>
                </c:pt>
                <c:pt idx="1">
                  <c:v>Mise à disposition de surfaces
 pour le solaire / 
photovoltaïque (2)</c:v>
                </c:pt>
                <c:pt idx="2">
                  <c:v>Valorisation de biomasse</c:v>
                </c:pt>
                <c:pt idx="3">
                  <c:v>Biogaz - Production individuelle/collective/
centralisée </c:v>
                </c:pt>
                <c:pt idx="4">
                  <c:v>Vente d'énergie solaire /photovoltaïque (1)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'Figu-12'!$C$34:$I$34</c15:sqref>
                  </c15:fullRef>
                </c:ext>
              </c:extLst>
              <c:f>'Figu-12'!$E$34:$I$34</c:f>
              <c:numCache>
                <c:formatCode>General</c:formatCode>
                <c:ptCount val="5"/>
                <c:pt idx="0">
                  <c:v>21</c:v>
                </c:pt>
                <c:pt idx="1">
                  <c:v>39</c:v>
                </c:pt>
                <c:pt idx="2">
                  <c:v>40</c:v>
                </c:pt>
                <c:pt idx="3">
                  <c:v>99</c:v>
                </c:pt>
                <c:pt idx="4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0-45BD-9706-4B5A03D20F4E}"/>
            </c:ext>
          </c:extLst>
        </c:ser>
        <c:ser>
          <c:idx val="1"/>
          <c:order val="1"/>
          <c:tx>
            <c:strRef>
              <c:f>'Figu-12'!$B$35</c:f>
              <c:strCache>
                <c:ptCount val="1"/>
                <c:pt idx="0">
                  <c:v>Moyennes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'Figu-12'!$C$33:$I$33</c15:sqref>
                  </c15:fullRef>
                </c:ext>
              </c:extLst>
              <c:f>'Figu-12'!$E$33:$I$33</c:f>
              <c:strCache>
                <c:ptCount val="5"/>
                <c:pt idx="0">
                  <c:v>Mise à disposition surfaces éolien</c:v>
                </c:pt>
                <c:pt idx="1">
                  <c:v>Mise à disposition de surfaces
 pour le solaire / 
photovoltaïque (2)</c:v>
                </c:pt>
                <c:pt idx="2">
                  <c:v>Valorisation de biomasse</c:v>
                </c:pt>
                <c:pt idx="3">
                  <c:v>Biogaz - Production individuelle/collective/
centralisée </c:v>
                </c:pt>
                <c:pt idx="4">
                  <c:v>Vente d'énergie solaire /photovoltaïque (1)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'Figu-12'!$C$35:$I$35</c15:sqref>
                  </c15:fullRef>
                </c:ext>
              </c:extLst>
              <c:f>'Figu-12'!$E$35:$I$35</c:f>
              <c:numCache>
                <c:formatCode>General</c:formatCode>
                <c:ptCount val="5"/>
                <c:pt idx="0">
                  <c:v>5</c:v>
                </c:pt>
                <c:pt idx="1">
                  <c:v>11</c:v>
                </c:pt>
                <c:pt idx="2">
                  <c:v>21</c:v>
                </c:pt>
                <c:pt idx="3">
                  <c:v>18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0-45BD-9706-4B5A03D20F4E}"/>
            </c:ext>
          </c:extLst>
        </c:ser>
        <c:ser>
          <c:idx val="0"/>
          <c:order val="2"/>
          <c:tx>
            <c:strRef>
              <c:f>'Figu-12'!$B$36</c:f>
              <c:strCache>
                <c:ptCount val="1"/>
                <c:pt idx="0">
                  <c:v>Micro et petites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10-45BD-9706-4B5A03D20F4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10-45BD-9706-4B5A03D20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'Figu-12'!$C$33:$I$33</c15:sqref>
                  </c15:fullRef>
                </c:ext>
              </c:extLst>
              <c:f>'Figu-12'!$E$33:$I$33</c:f>
              <c:strCache>
                <c:ptCount val="5"/>
                <c:pt idx="0">
                  <c:v>Mise à disposition surfaces éolien</c:v>
                </c:pt>
                <c:pt idx="1">
                  <c:v>Mise à disposition de surfaces
 pour le solaire / 
photovoltaïque (2)</c:v>
                </c:pt>
                <c:pt idx="2">
                  <c:v>Valorisation de biomasse</c:v>
                </c:pt>
                <c:pt idx="3">
                  <c:v>Biogaz - Production individuelle/collective/
centralisée </c:v>
                </c:pt>
                <c:pt idx="4">
                  <c:v>Vente d'énergie solaire /photovoltaïque (1)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'Figu-12'!$C$36:$I$36</c15:sqref>
                  </c15:fullRef>
                </c:ext>
              </c:extLst>
              <c:f>'Figu-12'!$E$36:$I$36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0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0-45BD-9706-4B5A03D20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73451040"/>
        <c:axId val="773449400"/>
      </c:barChart>
      <c:catAx>
        <c:axId val="77345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73449400"/>
        <c:crosses val="autoZero"/>
        <c:auto val="1"/>
        <c:lblAlgn val="ctr"/>
        <c:lblOffset val="100"/>
        <c:noMultiLvlLbl val="0"/>
      </c:catAx>
      <c:valAx>
        <c:axId val="77344940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7345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792823699116429"/>
          <c:y val="0.90932073069930042"/>
          <c:w val="0.42416071312870213"/>
          <c:h val="6.6323562495864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891426984197006"/>
          <c:y val="0.12296560693551083"/>
          <c:w val="0.45568332149676732"/>
          <c:h val="0.7117069520137953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396-4782-A1D1-C07BBDC0F6A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396-4782-A1D1-C07BBDC0F6A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396-4782-A1D1-C07BBDC0F6A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396-4782-A1D1-C07BBDC0F6A2}"/>
              </c:ext>
            </c:extLst>
          </c:dPt>
          <c:dLbls>
            <c:dLbl>
              <c:idx val="0"/>
              <c:layout>
                <c:manualLayout>
                  <c:x val="-0.10694914240548431"/>
                  <c:y val="0.17947658642277228"/>
                </c:manualLayout>
              </c:layout>
              <c:tx>
                <c:rich>
                  <a:bodyPr/>
                  <a:lstStyle/>
                  <a:p>
                    <a:fld id="{0C6068CF-F86D-42DB-A877-ADDC57FC756C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96-4782-A1D1-C07BBDC0F6A2}"/>
                </c:ext>
              </c:extLst>
            </c:dLbl>
            <c:dLbl>
              <c:idx val="1"/>
              <c:layout>
                <c:manualLayout>
                  <c:x val="-0.12714424783868605"/>
                  <c:y val="-6.52948878695153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96-4782-A1D1-C07BBDC0F6A2}"/>
                </c:ext>
              </c:extLst>
            </c:dLbl>
            <c:dLbl>
              <c:idx val="2"/>
              <c:layout>
                <c:manualLayout>
                  <c:x val="4.8654476253314483E-2"/>
                  <c:y val="-0.211370892806372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96-4782-A1D1-C07BBDC0F6A2}"/>
                </c:ext>
              </c:extLst>
            </c:dLbl>
            <c:dLbl>
              <c:idx val="3"/>
              <c:layout>
                <c:manualLayout>
                  <c:x val="0.13918249752879355"/>
                  <c:y val="8.9056506966828722E-2"/>
                </c:manualLayout>
              </c:layout>
              <c:tx>
                <c:rich>
                  <a:bodyPr/>
                  <a:lstStyle/>
                  <a:p>
                    <a:fld id="{D1472DF7-21FB-46D4-BBD4-7302C604CF0A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96-4782-A1D1-C07BBDC0F6A2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[1]Graphiques!$B$8:$E$8</c:f>
              <c:strCache>
                <c:ptCount val="4"/>
                <c:pt idx="0">
                  <c:v>Micro</c:v>
                </c:pt>
                <c:pt idx="1">
                  <c:v>Petite </c:v>
                </c:pt>
                <c:pt idx="2">
                  <c:v>Moyenne</c:v>
                </c:pt>
                <c:pt idx="3">
                  <c:v>Grande</c:v>
                </c:pt>
              </c:strCache>
            </c:strRef>
          </c:cat>
          <c:val>
            <c:numRef>
              <c:f>[1]Graphiques!$B$9:$E$9</c:f>
              <c:numCache>
                <c:formatCode>General</c:formatCode>
                <c:ptCount val="4"/>
                <c:pt idx="0">
                  <c:v>1041</c:v>
                </c:pt>
                <c:pt idx="1">
                  <c:v>1078</c:v>
                </c:pt>
                <c:pt idx="2">
                  <c:v>1419</c:v>
                </c:pt>
                <c:pt idx="3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96-4782-A1D1-C07BBDC0F6A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04372594465269"/>
          <c:y val="0.93175693589527819"/>
          <c:w val="0.60093340299376208"/>
          <c:h val="6.8243167431559934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tx>
            <c:strRef>
              <c:f>'Figu-3'!$J$24</c:f>
              <c:strCache>
                <c:ptCount val="1"/>
                <c:pt idx="0">
                  <c:v>Normandie en %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rgbClr val="ED7D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EE-47EC-93EB-A39F04EA762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EE-47EC-93EB-A39F04EA762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0EE-47EC-93EB-A39F04EA7622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0EE-47EC-93EB-A39F04EA7622}"/>
              </c:ext>
            </c:extLst>
          </c:dPt>
          <c:dLbls>
            <c:dLbl>
              <c:idx val="0"/>
              <c:layout>
                <c:manualLayout>
                  <c:x val="-0.14107940731192375"/>
                  <c:y val="8.850069440090079E-2"/>
                </c:manualLayout>
              </c:layout>
              <c:tx>
                <c:rich>
                  <a:bodyPr/>
                  <a:lstStyle/>
                  <a:p>
                    <a:fld id="{487A2AD7-F43D-48AE-A2CC-9118311E48BD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0EE-47EC-93EB-A39F04EA7622}"/>
                </c:ext>
              </c:extLst>
            </c:dLbl>
            <c:dLbl>
              <c:idx val="1"/>
              <c:layout>
                <c:manualLayout>
                  <c:x val="-8.4611454958818166E-2"/>
                  <c:y val="-0.17090053324119125"/>
                </c:manualLayout>
              </c:layout>
              <c:tx>
                <c:rich>
                  <a:bodyPr/>
                  <a:lstStyle/>
                  <a:p>
                    <a:fld id="{856018BC-F767-43F6-950A-0F923CB8B248}" type="VALUE">
                      <a:rPr lang="en-US" sz="125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0EE-47EC-93EB-A39F04EA7622}"/>
                </c:ext>
              </c:extLst>
            </c:dLbl>
            <c:dLbl>
              <c:idx val="2"/>
              <c:layout>
                <c:manualLayout>
                  <c:x val="0.11365508432892669"/>
                  <c:y val="-0.1382878381785751"/>
                </c:manualLayout>
              </c:layout>
              <c:tx>
                <c:rich>
                  <a:bodyPr/>
                  <a:lstStyle/>
                  <a:p>
                    <a:fld id="{B9619F6C-A45E-4EC6-AFA6-C07F8C08824D}" type="VALUE">
                      <a:rPr lang="en-US" sz="1250"/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0EE-47EC-93EB-A39F04EA7622}"/>
                </c:ext>
              </c:extLst>
            </c:dLbl>
            <c:dLbl>
              <c:idx val="3"/>
              <c:layout>
                <c:manualLayout>
                  <c:x val="0.1196598009378648"/>
                  <c:y val="0.15290641130145802"/>
                </c:manualLayout>
              </c:layout>
              <c:tx>
                <c:rich>
                  <a:bodyPr/>
                  <a:lstStyle/>
                  <a:p>
                    <a:fld id="{FDC761A4-915E-4CEB-A261-EE5F56AEAC8F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0EE-47EC-93EB-A39F04EA7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'Figu-3'!$K$22:$N$22</c:f>
              <c:strCache>
                <c:ptCount val="4"/>
                <c:pt idx="0">
                  <c:v>Micro</c:v>
                </c:pt>
                <c:pt idx="1">
                  <c:v>Petite </c:v>
                </c:pt>
                <c:pt idx="2">
                  <c:v>Moyenne</c:v>
                </c:pt>
                <c:pt idx="3">
                  <c:v>Grande</c:v>
                </c:pt>
              </c:strCache>
            </c:strRef>
          </c:cat>
          <c:val>
            <c:numRef>
              <c:f>'Figu-3'!$K$24:$N$24</c:f>
              <c:numCache>
                <c:formatCode>0%</c:formatCode>
                <c:ptCount val="4"/>
                <c:pt idx="0">
                  <c:v>0.33357223689173898</c:v>
                </c:pt>
                <c:pt idx="1">
                  <c:v>0.18645794039984911</c:v>
                </c:pt>
                <c:pt idx="2">
                  <c:v>0.23462844209732175</c:v>
                </c:pt>
                <c:pt idx="3">
                  <c:v>0.24534138061109015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EE-47EC-93EB-A39F04EA7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'Figu-3'!$J$23</c15:sqref>
                        </c15:formulaRef>
                      </c:ext>
                    </c:extLst>
                    <c:strCache>
                      <c:ptCount val="1"/>
                      <c:pt idx="0">
                        <c:v>Normandie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D0EE-47EC-93EB-A39F04EA762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D0EE-47EC-93EB-A39F04EA762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D0EE-47EC-93EB-A39F04EA762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D0EE-47EC-93EB-A39F04EA762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'Figu-3'!$K$22:$N$22</c15:sqref>
                        </c15:formulaRef>
                      </c:ext>
                    </c:extLst>
                    <c:strCache>
                      <c:ptCount val="4"/>
                      <c:pt idx="0">
                        <c:v>Micro</c:v>
                      </c:pt>
                      <c:pt idx="1">
                        <c:v>Petite </c:v>
                      </c:pt>
                      <c:pt idx="2">
                        <c:v>Moyenne</c:v>
                      </c:pt>
                      <c:pt idx="3">
                        <c:v>Grande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'Figu-3'!$K$23:$N$23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8843</c:v>
                      </c:pt>
                      <c:pt idx="1">
                        <c:v>4943</c:v>
                      </c:pt>
                      <c:pt idx="2">
                        <c:v>6220</c:v>
                      </c:pt>
                      <c:pt idx="3">
                        <c:v>6504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9F4-4BE3-A71D-4D9AF30A7954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87548047688356E-2"/>
          <c:y val="0.12398900374420022"/>
          <c:w val="0.87316053448493935"/>
          <c:h val="0.717616648629821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'Figu-4'!$B$33</c:f>
              <c:strCache>
                <c:ptCount val="1"/>
                <c:pt idx="0">
                  <c:v> Moins de 10%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'Figu-4'!$C$32:$F$32</c:f>
              <c:strCache>
                <c:ptCount val="4"/>
                <c:pt idx="0">
                  <c:v>Micros</c:v>
                </c:pt>
                <c:pt idx="1">
                  <c:v>Petites</c:v>
                </c:pt>
                <c:pt idx="2">
                  <c:v>Moyennes</c:v>
                </c:pt>
                <c:pt idx="3">
                  <c:v>Grandes</c:v>
                </c:pt>
              </c:strCache>
            </c:strRef>
          </c:cat>
          <c:val>
            <c:numRef>
              <c:f>'Figu-4'!$C$33:$F$33</c:f>
              <c:numCache>
                <c:formatCode>0</c:formatCode>
                <c:ptCount val="4"/>
                <c:pt idx="0">
                  <c:v>230</c:v>
                </c:pt>
                <c:pt idx="1">
                  <c:v>273</c:v>
                </c:pt>
                <c:pt idx="2">
                  <c:v>767</c:v>
                </c:pt>
                <c:pt idx="3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B-4E16-A7EE-43121857D937}"/>
            </c:ext>
          </c:extLst>
        </c:ser>
        <c:ser>
          <c:idx val="1"/>
          <c:order val="1"/>
          <c:tx>
            <c:strRef>
              <c:f>'Figu-4'!$B$34</c:f>
              <c:strCache>
                <c:ptCount val="1"/>
                <c:pt idx="0">
                  <c:v> De 10 à 50%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'Figu-4'!$C$32:$F$32</c:f>
              <c:strCache>
                <c:ptCount val="4"/>
                <c:pt idx="0">
                  <c:v>Micros</c:v>
                </c:pt>
                <c:pt idx="1">
                  <c:v>Petites</c:v>
                </c:pt>
                <c:pt idx="2">
                  <c:v>Moyennes</c:v>
                </c:pt>
                <c:pt idx="3">
                  <c:v>Grandes</c:v>
                </c:pt>
              </c:strCache>
            </c:strRef>
          </c:cat>
          <c:val>
            <c:numRef>
              <c:f>'Figu-4'!$C$34:$F$34</c:f>
              <c:numCache>
                <c:formatCode>0</c:formatCode>
                <c:ptCount val="4"/>
                <c:pt idx="0">
                  <c:v>201</c:v>
                </c:pt>
                <c:pt idx="1">
                  <c:v>127</c:v>
                </c:pt>
                <c:pt idx="2">
                  <c:v>245</c:v>
                </c:pt>
                <c:pt idx="3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B-4E16-A7EE-43121857D937}"/>
            </c:ext>
          </c:extLst>
        </c:ser>
        <c:ser>
          <c:idx val="2"/>
          <c:order val="2"/>
          <c:tx>
            <c:strRef>
              <c:f>'Figu-4'!$B$35</c:f>
              <c:strCache>
                <c:ptCount val="1"/>
                <c:pt idx="0">
                  <c:v> Environ 50%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6.5919764069982373E-2"/>
                  <c:y val="1.579778830963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2B-4E16-A7EE-43121857D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'Figu-4'!$C$32:$F$32</c:f>
              <c:strCache>
                <c:ptCount val="4"/>
                <c:pt idx="0">
                  <c:v>Micros</c:v>
                </c:pt>
                <c:pt idx="1">
                  <c:v>Petites</c:v>
                </c:pt>
                <c:pt idx="2">
                  <c:v>Moyennes</c:v>
                </c:pt>
                <c:pt idx="3">
                  <c:v>Grandes</c:v>
                </c:pt>
              </c:strCache>
            </c:strRef>
          </c:cat>
          <c:val>
            <c:numRef>
              <c:f>'Figu-4'!$C$35:$F$35</c:f>
              <c:numCache>
                <c:formatCode>0</c:formatCode>
                <c:ptCount val="4"/>
                <c:pt idx="0">
                  <c:v>63</c:v>
                </c:pt>
                <c:pt idx="1">
                  <c:v>17</c:v>
                </c:pt>
                <c:pt idx="2">
                  <c:v>47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2B-4E16-A7EE-43121857D937}"/>
            </c:ext>
          </c:extLst>
        </c:ser>
        <c:ser>
          <c:idx val="3"/>
          <c:order val="3"/>
          <c:tx>
            <c:strRef>
              <c:f>'Figu-4'!$B$36</c:f>
              <c:strCache>
                <c:ptCount val="1"/>
                <c:pt idx="0">
                  <c:v> De 50 à 75%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7.021887911802481E-2"/>
                  <c:y val="2.5276461295418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2B-4E16-A7EE-43121857D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'Figu-4'!$C$32:$F$32</c:f>
              <c:strCache>
                <c:ptCount val="4"/>
                <c:pt idx="0">
                  <c:v>Micros</c:v>
                </c:pt>
                <c:pt idx="1">
                  <c:v>Petites</c:v>
                </c:pt>
                <c:pt idx="2">
                  <c:v>Moyennes</c:v>
                </c:pt>
                <c:pt idx="3">
                  <c:v>Grandes</c:v>
                </c:pt>
              </c:strCache>
            </c:strRef>
          </c:cat>
          <c:val>
            <c:numRef>
              <c:f>'Figu-4'!$C$36:$F$36</c:f>
              <c:numCache>
                <c:formatCode>0</c:formatCode>
                <c:ptCount val="4"/>
                <c:pt idx="0">
                  <c:v>24</c:v>
                </c:pt>
                <c:pt idx="1">
                  <c:v>64</c:v>
                </c:pt>
                <c:pt idx="2">
                  <c:v>70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2B-4E16-A7EE-43121857D937}"/>
            </c:ext>
          </c:extLst>
        </c:ser>
        <c:ser>
          <c:idx val="4"/>
          <c:order val="4"/>
          <c:tx>
            <c:strRef>
              <c:f>'Figu-4'!$B$37</c:f>
              <c:strCache>
                <c:ptCount val="1"/>
                <c:pt idx="0">
                  <c:v> De 75 à 100%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5E8FA92-71E7-409C-9996-CAC83A48DF37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72F-4657-ADAE-33894C11ECB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04215F8-79ED-4421-B257-74B8889011A1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72F-4657-ADAE-33894C11ECB6}"/>
                </c:ext>
              </c:extLst>
            </c:dLbl>
            <c:dLbl>
              <c:idx val="2"/>
              <c:layout>
                <c:manualLayout>
                  <c:x val="-6.591976406998247E-2"/>
                  <c:y val="1.8957345971563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2B-4E16-A7EE-43121857D937}"/>
                </c:ext>
              </c:extLst>
            </c:dLbl>
            <c:dLbl>
              <c:idx val="3"/>
              <c:layout>
                <c:manualLayout>
                  <c:x val="7.021887911802481E-2"/>
                  <c:y val="-3.1595576619273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2B-4E16-A7EE-43121857D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'Figu-4'!$C$32:$F$32</c:f>
              <c:strCache>
                <c:ptCount val="4"/>
                <c:pt idx="0">
                  <c:v>Micros</c:v>
                </c:pt>
                <c:pt idx="1">
                  <c:v>Petites</c:v>
                </c:pt>
                <c:pt idx="2">
                  <c:v>Moyennes</c:v>
                </c:pt>
                <c:pt idx="3">
                  <c:v>Grandes</c:v>
                </c:pt>
              </c:strCache>
            </c:strRef>
          </c:cat>
          <c:val>
            <c:numRef>
              <c:f>'Figu-4'!$C$37:$F$37</c:f>
              <c:numCache>
                <c:formatCode>0</c:formatCode>
                <c:ptCount val="4"/>
                <c:pt idx="0">
                  <c:v>181</c:v>
                </c:pt>
                <c:pt idx="1">
                  <c:v>168</c:v>
                </c:pt>
                <c:pt idx="2">
                  <c:v>28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2B-4E16-A7EE-43121857D937}"/>
            </c:ext>
          </c:extLst>
        </c:ser>
        <c:ser>
          <c:idx val="5"/>
          <c:order val="5"/>
          <c:tx>
            <c:strRef>
              <c:f>'Figu-4'!$B$38</c:f>
              <c:strCache>
                <c:ptCount val="1"/>
                <c:pt idx="0">
                  <c:v> Près de 100%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8785840768677262E-2"/>
                  <c:y val="1.8957345971563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2B-4E16-A7EE-43121857D937}"/>
                </c:ext>
              </c:extLst>
            </c:dLbl>
            <c:dLbl>
              <c:idx val="3"/>
              <c:layout>
                <c:manualLayout>
                  <c:x val="-7.021887911802481E-2"/>
                  <c:y val="9.4786729857819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2B-4E16-A7EE-43121857D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'Figu-4'!$C$32:$F$32</c:f>
              <c:strCache>
                <c:ptCount val="4"/>
                <c:pt idx="0">
                  <c:v>Micros</c:v>
                </c:pt>
                <c:pt idx="1">
                  <c:v>Petites</c:v>
                </c:pt>
                <c:pt idx="2">
                  <c:v>Moyennes</c:v>
                </c:pt>
                <c:pt idx="3">
                  <c:v>Grandes</c:v>
                </c:pt>
              </c:strCache>
            </c:strRef>
          </c:cat>
          <c:val>
            <c:numRef>
              <c:f>'Figu-4'!$C$38:$F$38</c:f>
              <c:numCache>
                <c:formatCode>0</c:formatCode>
                <c:ptCount val="4"/>
                <c:pt idx="0">
                  <c:v>145</c:v>
                </c:pt>
                <c:pt idx="1">
                  <c:v>50</c:v>
                </c:pt>
                <c:pt idx="2">
                  <c:v>22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2B-4E16-A7EE-43121857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065168"/>
        <c:axId val="515066152"/>
      </c:barChart>
      <c:catAx>
        <c:axId val="51506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15066152"/>
        <c:crosses val="autoZero"/>
        <c:auto val="1"/>
        <c:lblAlgn val="ctr"/>
        <c:lblOffset val="100"/>
        <c:noMultiLvlLbl val="0"/>
      </c:catAx>
      <c:valAx>
        <c:axId val="51506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1506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68497817537879"/>
          <c:y val="0.92143126765642835"/>
          <c:w val="0.76123554472239419"/>
          <c:h val="6.0248121656548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4771227920835"/>
          <c:y val="7.5949915031634008E-2"/>
          <c:w val="0.85295105341562028"/>
          <c:h val="0.655176851565180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'Figu-5'!$B$43</c:f>
              <c:strCache>
                <c:ptCount val="1"/>
                <c:pt idx="0">
                  <c:v>Transformation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566735371956187E-3"/>
                  <c:y val="-3.12508375110754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47-4CB6-B8D0-702CA688F28F}"/>
                </c:ext>
              </c:extLst>
            </c:dLbl>
            <c:dLbl>
              <c:idx val="1"/>
              <c:layout>
                <c:manualLayout>
                  <c:x val="0"/>
                  <c:y val="3.06336172275911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47-4CB6-B8D0-702CA688F28F}"/>
                </c:ext>
              </c:extLst>
            </c:dLbl>
            <c:dLbl>
              <c:idx val="2"/>
              <c:layout>
                <c:manualLayout>
                  <c:x val="-7.9200305892645533E-17"/>
                  <c:y val="6.38924339697203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47-4CB6-B8D0-702CA688F28F}"/>
                </c:ext>
              </c:extLst>
            </c:dLbl>
            <c:dLbl>
              <c:idx val="3"/>
              <c:layout>
                <c:manualLayout>
                  <c:x val="0"/>
                  <c:y val="-1.27037836629719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B2-4BF9-8CD1-E52DC6353519}"/>
                </c:ext>
              </c:extLst>
            </c:dLbl>
            <c:dLbl>
              <c:idx val="4"/>
              <c:layout>
                <c:manualLayout>
                  <c:x val="-1.5832732579855627E-16"/>
                  <c:y val="8.96032676647598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47-4CB6-B8D0-702CA688F28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'Figu-5'!$C$42:$G$42</c:f>
              <c:strCache>
                <c:ptCount val="5"/>
                <c:pt idx="0">
                  <c:v>ETP Chef et co-exploitants (1)</c:v>
                </c:pt>
                <c:pt idx="1">
                  <c:v>ETP main d'œuvre familiale (2)</c:v>
                </c:pt>
                <c:pt idx="2">
                  <c:v>ETP main d'œuvre non familiale (3)</c:v>
                </c:pt>
                <c:pt idx="3">
                  <c:v>ETP main d'oeuvre non permanente (4)</c:v>
                </c:pt>
                <c:pt idx="4">
                  <c:v>ETP totaux </c:v>
                </c:pt>
              </c:strCache>
            </c:strRef>
          </c:cat>
          <c:val>
            <c:numRef>
              <c:f>'Figu-5'!$C$43:$G$43</c:f>
              <c:numCache>
                <c:formatCode>0.00</c:formatCode>
                <c:ptCount val="5"/>
                <c:pt idx="0">
                  <c:v>1.3024599542334101</c:v>
                </c:pt>
                <c:pt idx="1">
                  <c:v>0.240446224256293</c:v>
                </c:pt>
                <c:pt idx="2">
                  <c:v>0.83924485125858095</c:v>
                </c:pt>
                <c:pt idx="3">
                  <c:v>9.8726817042606496E-2</c:v>
                </c:pt>
                <c:pt idx="4">
                  <c:v>2.48242246921652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47-4CB6-B8D0-702CA688F28F}"/>
            </c:ext>
          </c:extLst>
        </c:ser>
        <c:ser>
          <c:idx val="1"/>
          <c:order val="1"/>
          <c:tx>
            <c:strRef>
              <c:f>'Figu-5'!$B$44</c:f>
              <c:strCache>
                <c:ptCount val="1"/>
                <c:pt idx="0">
                  <c:v>Production d'énergies renouvelables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467919910834512E-17"/>
                  <c:y val="2.6496617064353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47-4CB6-B8D0-702CA688F28F}"/>
                </c:ext>
              </c:extLst>
            </c:dLbl>
            <c:dLbl>
              <c:idx val="1"/>
              <c:layout>
                <c:manualLayout>
                  <c:x val="0"/>
                  <c:y val="1.6112797273922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47-4CB6-B8D0-702CA688F28F}"/>
                </c:ext>
              </c:extLst>
            </c:dLbl>
            <c:dLbl>
              <c:idx val="2"/>
              <c:layout>
                <c:manualLayout>
                  <c:x val="0"/>
                  <c:y val="6.4540265999830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47-4CB6-B8D0-702CA688F28F}"/>
                </c:ext>
              </c:extLst>
            </c:dLbl>
            <c:dLbl>
              <c:idx val="3"/>
              <c:layout>
                <c:manualLayout>
                  <c:x val="3.4637069334857715E-4"/>
                  <c:y val="-3.3818610552436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96719725815238E-2"/>
                      <c:h val="3.10785128436062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33D-408A-A869-0356BE761DE1}"/>
                </c:ext>
              </c:extLst>
            </c:dLbl>
            <c:dLbl>
              <c:idx val="4"/>
              <c:layout>
                <c:manualLayout>
                  <c:x val="-1.5832732579855627E-16"/>
                  <c:y val="5.7936428242885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47-4CB6-B8D0-702CA688F28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'Figu-5'!$C$42:$G$42</c:f>
              <c:strCache>
                <c:ptCount val="5"/>
                <c:pt idx="0">
                  <c:v>ETP Chef et co-exploitants (1)</c:v>
                </c:pt>
                <c:pt idx="1">
                  <c:v>ETP main d'œuvre familiale (2)</c:v>
                </c:pt>
                <c:pt idx="2">
                  <c:v>ETP main d'œuvre non familiale (3)</c:v>
                </c:pt>
                <c:pt idx="3">
                  <c:v>ETP main d'oeuvre non permanente (4)</c:v>
                </c:pt>
                <c:pt idx="4">
                  <c:v>ETP totaux </c:v>
                </c:pt>
              </c:strCache>
            </c:strRef>
          </c:cat>
          <c:val>
            <c:numRef>
              <c:f>'Figu-5'!$C$44:$G$44</c:f>
              <c:numCache>
                <c:formatCode>0.00</c:formatCode>
                <c:ptCount val="5"/>
                <c:pt idx="0">
                  <c:v>1.65796875</c:v>
                </c:pt>
                <c:pt idx="1">
                  <c:v>0.21953125000000001</c:v>
                </c:pt>
                <c:pt idx="2">
                  <c:v>0.78140624999999997</c:v>
                </c:pt>
                <c:pt idx="3">
                  <c:v>0.13182539682539701</c:v>
                </c:pt>
                <c:pt idx="4">
                  <c:v>2.7915128968254002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47-4CB6-B8D0-702CA688F28F}"/>
            </c:ext>
          </c:extLst>
        </c:ser>
        <c:ser>
          <c:idx val="2"/>
          <c:order val="2"/>
          <c:tx>
            <c:strRef>
              <c:f>'Figu-5'!$B$45</c:f>
              <c:strCache>
                <c:ptCount val="1"/>
                <c:pt idx="0">
                  <c:v>Toursime, hébergement, loisirs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467919910834512E-17"/>
                  <c:y val="4.5083068916704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47-4CB6-B8D0-702CA688F28F}"/>
                </c:ext>
              </c:extLst>
            </c:dLbl>
            <c:dLbl>
              <c:idx val="1"/>
              <c:layout>
                <c:manualLayout>
                  <c:x val="1.5465498230388471E-3"/>
                  <c:y val="8.5394383944130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47-4CB6-B8D0-702CA688F28F}"/>
                </c:ext>
              </c:extLst>
            </c:dLbl>
            <c:dLbl>
              <c:idx val="2"/>
              <c:layout>
                <c:manualLayout>
                  <c:x val="-7.9200305892645533E-17"/>
                  <c:y val="2.6281735671574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47-4CB6-B8D0-702CA688F28F}"/>
                </c:ext>
              </c:extLst>
            </c:dLbl>
            <c:dLbl>
              <c:idx val="3"/>
              <c:layout>
                <c:manualLayout>
                  <c:x val="4.025682232257549E-4"/>
                  <c:y val="-2.6178102081676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439336485394512E-2"/>
                      <c:h val="3.67824855371499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33D-408A-A869-0356BE761DE1}"/>
                </c:ext>
              </c:extLst>
            </c:dLbl>
            <c:dLbl>
              <c:idx val="4"/>
              <c:layout>
                <c:manualLayout>
                  <c:x val="-6.123496230743266E-4"/>
                  <c:y val="7.4093763968877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47-4CB6-B8D0-702CA688F28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'Figu-5'!$C$42:$G$42</c:f>
              <c:strCache>
                <c:ptCount val="5"/>
                <c:pt idx="0">
                  <c:v>ETP Chef et co-exploitants (1)</c:v>
                </c:pt>
                <c:pt idx="1">
                  <c:v>ETP main d'œuvre familiale (2)</c:v>
                </c:pt>
                <c:pt idx="2">
                  <c:v>ETP main d'œuvre non familiale (3)</c:v>
                </c:pt>
                <c:pt idx="3">
                  <c:v>ETP main d'oeuvre non permanente (4)</c:v>
                </c:pt>
                <c:pt idx="4">
                  <c:v>ETP totaux </c:v>
                </c:pt>
              </c:strCache>
            </c:strRef>
          </c:cat>
          <c:val>
            <c:numRef>
              <c:f>'Figu-5'!$C$45:$G$45</c:f>
              <c:numCache>
                <c:formatCode>0.00</c:formatCode>
                <c:ptCount val="5"/>
                <c:pt idx="0">
                  <c:v>1.08632897603486</c:v>
                </c:pt>
                <c:pt idx="1">
                  <c:v>0.25953159041394303</c:v>
                </c:pt>
                <c:pt idx="2">
                  <c:v>0.54343681917211295</c:v>
                </c:pt>
                <c:pt idx="3">
                  <c:v>7.1288861223501698E-2</c:v>
                </c:pt>
                <c:pt idx="4">
                  <c:v>1.9619479026178399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47-4CB6-B8D0-702CA688F28F}"/>
            </c:ext>
          </c:extLst>
        </c:ser>
        <c:ser>
          <c:idx val="3"/>
          <c:order val="3"/>
          <c:tx>
            <c:strRef>
              <c:f>'Figu-5'!$B$46</c:f>
              <c:strCache>
                <c:ptCount val="1"/>
                <c:pt idx="0">
                  <c:v>Travail à façon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07501256774188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47-4CB6-B8D0-702CA688F28F}"/>
                </c:ext>
              </c:extLst>
            </c:dLbl>
            <c:dLbl>
              <c:idx val="1"/>
              <c:layout>
                <c:manualLayout>
                  <c:x val="0"/>
                  <c:y val="7.35228619923416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47-4CB6-B8D0-702CA688F28F}"/>
                </c:ext>
              </c:extLst>
            </c:dLbl>
            <c:dLbl>
              <c:idx val="2"/>
              <c:layout>
                <c:manualLayout>
                  <c:x val="-1.5466348637197577E-3"/>
                  <c:y val="8.4264726841623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47-4CB6-B8D0-702CA688F28F}"/>
                </c:ext>
              </c:extLst>
            </c:dLbl>
            <c:dLbl>
              <c:idx val="3"/>
              <c:layout>
                <c:manualLayout>
                  <c:x val="5.6467012124590042E-5"/>
                  <c:y val="-2.5010365312481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3D-408A-A869-0356BE761DE1}"/>
                </c:ext>
              </c:extLst>
            </c:dLbl>
            <c:dLbl>
              <c:idx val="4"/>
              <c:layout>
                <c:manualLayout>
                  <c:x val="-1.5832732579855627E-16"/>
                  <c:y val="9.3816200335576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47-4CB6-B8D0-702CA688F28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'Figu-5'!$C$42:$G$42</c:f>
              <c:strCache>
                <c:ptCount val="5"/>
                <c:pt idx="0">
                  <c:v>ETP Chef et co-exploitants (1)</c:v>
                </c:pt>
                <c:pt idx="1">
                  <c:v>ETP main d'œuvre familiale (2)</c:v>
                </c:pt>
                <c:pt idx="2">
                  <c:v>ETP main d'œuvre non familiale (3)</c:v>
                </c:pt>
                <c:pt idx="3">
                  <c:v>ETP main d'oeuvre non permanente (4)</c:v>
                </c:pt>
                <c:pt idx="4">
                  <c:v>ETP totaux </c:v>
                </c:pt>
              </c:strCache>
            </c:strRef>
          </c:cat>
          <c:val>
            <c:numRef>
              <c:f>'Figu-5'!$C$46:$G$46</c:f>
              <c:numCache>
                <c:formatCode>0.00</c:formatCode>
                <c:ptCount val="5"/>
                <c:pt idx="0">
                  <c:v>1.0627198124267301</c:v>
                </c:pt>
                <c:pt idx="1">
                  <c:v>0.174482219617038</c:v>
                </c:pt>
                <c:pt idx="2">
                  <c:v>0.36869871043376301</c:v>
                </c:pt>
                <c:pt idx="3">
                  <c:v>6.8948311902590903E-2</c:v>
                </c:pt>
                <c:pt idx="4">
                  <c:v>1.6763144705583199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547-4CB6-B8D0-702CA688F28F}"/>
            </c:ext>
          </c:extLst>
        </c:ser>
        <c:ser>
          <c:idx val="8"/>
          <c:order val="8"/>
          <c:tx>
            <c:strRef>
              <c:f>'Figu-5'!$B$51</c:f>
              <c:strCache>
                <c:ptCount val="1"/>
                <c:pt idx="0">
                  <c:v>Non diversifié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350103057933988E-3"/>
                  <c:y val="9.2596036633648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47-4CB6-B8D0-702CA688F28F}"/>
                </c:ext>
              </c:extLst>
            </c:dLbl>
            <c:dLbl>
              <c:idx val="1"/>
              <c:layout>
                <c:manualLayout>
                  <c:x val="0"/>
                  <c:y val="1.7357849456792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47-4CB6-B8D0-702CA688F28F}"/>
                </c:ext>
              </c:extLst>
            </c:dLbl>
            <c:dLbl>
              <c:idx val="2"/>
              <c:layout>
                <c:manualLayout>
                  <c:x val="-1.0800166475637744E-3"/>
                  <c:y val="5.27112580250192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47-4CB6-B8D0-702CA688F28F}"/>
                </c:ext>
              </c:extLst>
            </c:dLbl>
            <c:dLbl>
              <c:idx val="3"/>
              <c:layout>
                <c:manualLayout>
                  <c:x val="-1.1171722164642681E-16"/>
                  <c:y val="-2.545386887115447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47-4CB6-B8D0-702CA688F28F}"/>
                </c:ext>
              </c:extLst>
            </c:dLbl>
            <c:dLbl>
              <c:idx val="4"/>
              <c:layout>
                <c:manualLayout>
                  <c:x val="0"/>
                  <c:y val="6.36393745829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47-4CB6-B8D0-702CA688F28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'Figu-5'!$C$42:$G$42</c:f>
              <c:strCache>
                <c:ptCount val="5"/>
                <c:pt idx="0">
                  <c:v>ETP Chef et co-exploitants (1)</c:v>
                </c:pt>
                <c:pt idx="1">
                  <c:v>ETP main d'œuvre familiale (2)</c:v>
                </c:pt>
                <c:pt idx="2">
                  <c:v>ETP main d'œuvre non familiale (3)</c:v>
                </c:pt>
                <c:pt idx="3">
                  <c:v>ETP main d'oeuvre non permanente (4)</c:v>
                </c:pt>
                <c:pt idx="4">
                  <c:v>ETP totaux </c:v>
                </c:pt>
              </c:strCache>
            </c:strRef>
          </c:cat>
          <c:val>
            <c:numRef>
              <c:f>'Figu-5'!$C$51:$G$51</c:f>
              <c:numCache>
                <c:formatCode>0.00</c:formatCode>
                <c:ptCount val="5"/>
                <c:pt idx="0">
                  <c:v>0.99078649566201404</c:v>
                </c:pt>
                <c:pt idx="1">
                  <c:v>0.140762919652961</c:v>
                </c:pt>
                <c:pt idx="2">
                  <c:v>0.30821859675594099</c:v>
                </c:pt>
                <c:pt idx="3">
                  <c:v>0</c:v>
                </c:pt>
                <c:pt idx="4">
                  <c:v>1.48880594624371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547-4CB6-B8D0-702CA688F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16550568"/>
        <c:axId val="716550896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'Figu-5'!$B$47</c15:sqref>
                        </c15:formulaRef>
                      </c:ext>
                    </c:extLst>
                    <c:strCache>
                      <c:ptCount val="1"/>
                      <c:pt idx="0">
                        <c:v>Activité de négoce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'Figu-5'!$C$42:$G$42</c15:sqref>
                        </c15:formulaRef>
                      </c:ext>
                    </c:extLst>
                    <c:strCache>
                      <c:ptCount val="5"/>
                      <c:pt idx="0">
                        <c:v>ETP Chef et co-exploitants (1)</c:v>
                      </c:pt>
                      <c:pt idx="1">
                        <c:v>ETP main d'œuvre familiale (2)</c:v>
                      </c:pt>
                      <c:pt idx="2">
                        <c:v>ETP main d'œuvre non familiale (3)</c:v>
                      </c:pt>
                      <c:pt idx="3">
                        <c:v>ETP main d'oeuvre non permanente (4)</c:v>
                      </c:pt>
                      <c:pt idx="4">
                        <c:v>ETP totaux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'Figu-5'!$C$47:$G$47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1.1364795918367301</c:v>
                      </c:pt>
                      <c:pt idx="1">
                        <c:v>0.25765306122449</c:v>
                      </c:pt>
                      <c:pt idx="2">
                        <c:v>1.31377551020408</c:v>
                      </c:pt>
                      <c:pt idx="3">
                        <c:v>0.13711694201490099</c:v>
                      </c:pt>
                      <c:pt idx="4">
                        <c:v>2.8456628603822498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A-A547-4CB6-B8D0-702CA688F2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'Figu-5'!$B$48</c15:sqref>
                        </c15:formulaRef>
                      </c:ext>
                    </c:extLst>
                    <c:strCache>
                      <c:ptCount val="1"/>
                      <c:pt idx="0">
                        <c:v>Artisanat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'Figu-5'!$C$42:$G$42</c15:sqref>
                        </c15:formulaRef>
                      </c:ext>
                    </c:extLst>
                    <c:strCache>
                      <c:ptCount val="5"/>
                      <c:pt idx="0">
                        <c:v>ETP Chef et co-exploitants (1)</c:v>
                      </c:pt>
                      <c:pt idx="1">
                        <c:v>ETP main d'œuvre familiale (2)</c:v>
                      </c:pt>
                      <c:pt idx="2">
                        <c:v>ETP main d'œuvre non familiale (3)</c:v>
                      </c:pt>
                      <c:pt idx="3">
                        <c:v>ETP main d'oeuvre non permanente (4)</c:v>
                      </c:pt>
                      <c:pt idx="4">
                        <c:v>ETP totaux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'Figu-5'!$C$48:$G$48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0.62083333333333302</c:v>
                      </c:pt>
                      <c:pt idx="1">
                        <c:v>0.1</c:v>
                      </c:pt>
                      <c:pt idx="2">
                        <c:v>0.22083333333333299</c:v>
                      </c:pt>
                      <c:pt idx="3">
                        <c:v>1.5682539682539701E-2</c:v>
                      </c:pt>
                      <c:pt idx="4">
                        <c:v>0.95734920634920595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A547-4CB6-B8D0-702CA688F2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'Figu-5'!$B$49</c15:sqref>
                        </c15:formulaRef>
                      </c:ext>
                    </c:extLst>
                    <c:strCache>
                      <c:ptCount val="1"/>
                      <c:pt idx="0">
                        <c:v>Activité en lien avec la filière bois 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'Figu-5'!$C$42:$G$42</c15:sqref>
                        </c15:formulaRef>
                      </c:ext>
                    </c:extLst>
                    <c:strCache>
                      <c:ptCount val="5"/>
                      <c:pt idx="0">
                        <c:v>ETP Chef et co-exploitants (1)</c:v>
                      </c:pt>
                      <c:pt idx="1">
                        <c:v>ETP main d'œuvre familiale (2)</c:v>
                      </c:pt>
                      <c:pt idx="2">
                        <c:v>ETP main d'œuvre non familiale (3)</c:v>
                      </c:pt>
                      <c:pt idx="3">
                        <c:v>ETP main d'oeuvre non permanente (4)</c:v>
                      </c:pt>
                      <c:pt idx="4">
                        <c:v>ETP totaux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'Figu-5'!$C$49:$G$49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0.91280864197530898</c:v>
                      </c:pt>
                      <c:pt idx="1">
                        <c:v>0.19290123456790101</c:v>
                      </c:pt>
                      <c:pt idx="2">
                        <c:v>0.44907407407407401</c:v>
                      </c:pt>
                      <c:pt idx="3">
                        <c:v>4.9280815206741102E-2</c:v>
                      </c:pt>
                      <c:pt idx="4">
                        <c:v>1.6048363707622999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A547-4CB6-B8D0-702CA688F2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'Figu-5'!$B$50</c15:sqref>
                        </c15:formulaRef>
                      </c:ext>
                    </c:extLst>
                    <c:strCache>
                      <c:ptCount val="1"/>
                      <c:pt idx="0">
                        <c:v>Aquaculture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'Figu-5'!$C$42:$G$42</c15:sqref>
                        </c15:formulaRef>
                      </c:ext>
                    </c:extLst>
                    <c:strCache>
                      <c:ptCount val="5"/>
                      <c:pt idx="0">
                        <c:v>ETP Chef et co-exploitants (1)</c:v>
                      </c:pt>
                      <c:pt idx="1">
                        <c:v>ETP main d'œuvre familiale (2)</c:v>
                      </c:pt>
                      <c:pt idx="2">
                        <c:v>ETP main d'œuvre non familiale (3)</c:v>
                      </c:pt>
                      <c:pt idx="3">
                        <c:v>ETP main d'oeuvre non permanente (4)</c:v>
                      </c:pt>
                      <c:pt idx="4">
                        <c:v>ETP totaux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'Figu-5'!$C$50:$G$50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1.2250000000000001</c:v>
                      </c:pt>
                      <c:pt idx="1">
                        <c:v>0.625</c:v>
                      </c:pt>
                      <c:pt idx="2">
                        <c:v>0.6</c:v>
                      </c:pt>
                      <c:pt idx="3">
                        <c:v>2.2222222222222199E-2</c:v>
                      </c:pt>
                      <c:pt idx="4">
                        <c:v>2.4722222222222201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A547-4CB6-B8D0-702CA688F28F}"/>
                  </c:ext>
                </c:extLst>
              </c15:ser>
            </c15:filteredBarSeries>
          </c:ext>
        </c:extLst>
      </c:barChart>
      <c:catAx>
        <c:axId val="716550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16550896"/>
        <c:crosses val="autoZero"/>
        <c:auto val="1"/>
        <c:lblAlgn val="ctr"/>
        <c:lblOffset val="100"/>
        <c:noMultiLvlLbl val="0"/>
      </c:catAx>
      <c:valAx>
        <c:axId val="71655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1655056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036814093081003E-3"/>
          <c:y val="0.89593452133099738"/>
          <c:w val="0.97726819024299005"/>
          <c:h val="6.6942618923662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35431239762417"/>
          <c:y val="2.9689608636977057E-2"/>
          <c:w val="0.66307817910104783"/>
          <c:h val="0.721641535698725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'Figu-6'!$C$36</c:f>
              <c:strCache>
                <c:ptCount val="1"/>
                <c:pt idx="0">
                  <c:v>Niveau d'études supérieures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'Figu-6'!$B$37:$B$42</c:f>
              <c:strCache>
                <c:ptCount val="6"/>
                <c:pt idx="0">
                  <c:v>Exploitations agricoles non diversifiées </c:v>
                </c:pt>
                <c:pt idx="1">
                  <c:v>Exploitations agricoles diversifiées </c:v>
                </c:pt>
                <c:pt idx="2">
                  <c:v>Transformation</c:v>
                </c:pt>
                <c:pt idx="3">
                  <c:v>Travail à façon</c:v>
                </c:pt>
                <c:pt idx="4">
                  <c:v>Production d'énergies renouvelables</c:v>
                </c:pt>
                <c:pt idx="5">
                  <c:v>Tourisme, hébergement, loisirs</c:v>
                </c:pt>
              </c:strCache>
            </c:strRef>
          </c:cat>
          <c:val>
            <c:numRef>
              <c:f>'Figu-6'!$C$37:$C$42</c:f>
              <c:numCache>
                <c:formatCode>#,##0</c:formatCode>
                <c:ptCount val="6"/>
                <c:pt idx="0">
                  <c:v>5731</c:v>
                </c:pt>
                <c:pt idx="1">
                  <c:v>2603</c:v>
                </c:pt>
                <c:pt idx="2">
                  <c:v>1294</c:v>
                </c:pt>
                <c:pt idx="3">
                  <c:v>1033</c:v>
                </c:pt>
                <c:pt idx="4">
                  <c:v>617</c:v>
                </c:pt>
                <c:pt idx="5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F-43E5-9DC7-CB1118110839}"/>
            </c:ext>
          </c:extLst>
        </c:ser>
        <c:ser>
          <c:idx val="1"/>
          <c:order val="1"/>
          <c:tx>
            <c:strRef>
              <c:f>'Figu-6'!$D$36</c:f>
              <c:strCache>
                <c:ptCount val="1"/>
                <c:pt idx="0">
                  <c:v>Second cycle long**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'Figu-6'!$B$37:$B$42</c:f>
              <c:strCache>
                <c:ptCount val="6"/>
                <c:pt idx="0">
                  <c:v>Exploitations agricoles non diversifiées </c:v>
                </c:pt>
                <c:pt idx="1">
                  <c:v>Exploitations agricoles diversifiées </c:v>
                </c:pt>
                <c:pt idx="2">
                  <c:v>Transformation</c:v>
                </c:pt>
                <c:pt idx="3">
                  <c:v>Travail à façon</c:v>
                </c:pt>
                <c:pt idx="4">
                  <c:v>Production d'énergies renouvelables</c:v>
                </c:pt>
                <c:pt idx="5">
                  <c:v>Tourisme, hébergement, loisirs</c:v>
                </c:pt>
              </c:strCache>
            </c:strRef>
          </c:cat>
          <c:val>
            <c:numRef>
              <c:f>'Figu-6'!$D$37:$D$42</c:f>
              <c:numCache>
                <c:formatCode>#,##0</c:formatCode>
                <c:ptCount val="6"/>
                <c:pt idx="0">
                  <c:v>6789</c:v>
                </c:pt>
                <c:pt idx="1">
                  <c:v>2246</c:v>
                </c:pt>
                <c:pt idx="2">
                  <c:v>979</c:v>
                </c:pt>
                <c:pt idx="3">
                  <c:v>1048</c:v>
                </c:pt>
                <c:pt idx="4">
                  <c:v>510</c:v>
                </c:pt>
                <c:pt idx="5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F-43E5-9DC7-CB1118110839}"/>
            </c:ext>
          </c:extLst>
        </c:ser>
        <c:ser>
          <c:idx val="2"/>
          <c:order val="2"/>
          <c:tx>
            <c:strRef>
              <c:f>'Figu-6'!$E$36</c:f>
              <c:strCache>
                <c:ptCount val="1"/>
                <c:pt idx="0">
                  <c:v>Second cycle court*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'Figu-6'!$B$37:$B$42</c:f>
              <c:strCache>
                <c:ptCount val="6"/>
                <c:pt idx="0">
                  <c:v>Exploitations agricoles non diversifiées </c:v>
                </c:pt>
                <c:pt idx="1">
                  <c:v>Exploitations agricoles diversifiées </c:v>
                </c:pt>
                <c:pt idx="2">
                  <c:v>Transformation</c:v>
                </c:pt>
                <c:pt idx="3">
                  <c:v>Travail à façon</c:v>
                </c:pt>
                <c:pt idx="4">
                  <c:v>Production d'énergies renouvelables</c:v>
                </c:pt>
                <c:pt idx="5">
                  <c:v>Tourisme, hébergement, loisirs</c:v>
                </c:pt>
              </c:strCache>
            </c:strRef>
          </c:cat>
          <c:val>
            <c:numRef>
              <c:f>'Figu-6'!$E$37:$E$42</c:f>
              <c:numCache>
                <c:formatCode>#,##0</c:formatCode>
                <c:ptCount val="6"/>
                <c:pt idx="0">
                  <c:v>9925</c:v>
                </c:pt>
                <c:pt idx="1">
                  <c:v>2023</c:v>
                </c:pt>
                <c:pt idx="2">
                  <c:v>746</c:v>
                </c:pt>
                <c:pt idx="3">
                  <c:v>1079</c:v>
                </c:pt>
                <c:pt idx="4">
                  <c:v>303</c:v>
                </c:pt>
                <c:pt idx="5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AF-43E5-9DC7-CB1118110839}"/>
            </c:ext>
          </c:extLst>
        </c:ser>
        <c:ser>
          <c:idx val="3"/>
          <c:order val="3"/>
          <c:tx>
            <c:strRef>
              <c:f>'Figu-6'!$F$36</c:f>
              <c:strCache>
                <c:ptCount val="1"/>
                <c:pt idx="0">
                  <c:v>Aucune formation ou scolarisé jusqu'en primaire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'Figu-6'!$B$37:$B$42</c:f>
              <c:strCache>
                <c:ptCount val="6"/>
                <c:pt idx="0">
                  <c:v>Exploitations agricoles non diversifiées </c:v>
                </c:pt>
                <c:pt idx="1">
                  <c:v>Exploitations agricoles diversifiées </c:v>
                </c:pt>
                <c:pt idx="2">
                  <c:v>Transformation</c:v>
                </c:pt>
                <c:pt idx="3">
                  <c:v>Travail à façon</c:v>
                </c:pt>
                <c:pt idx="4">
                  <c:v>Production d'énergies renouvelables</c:v>
                </c:pt>
                <c:pt idx="5">
                  <c:v>Tourisme, hébergement, loisirs</c:v>
                </c:pt>
              </c:strCache>
            </c:strRef>
          </c:cat>
          <c:val>
            <c:numRef>
              <c:f>'Figu-6'!$F$37:$F$42</c:f>
              <c:numCache>
                <c:formatCode>#,##0</c:formatCode>
                <c:ptCount val="6"/>
                <c:pt idx="0">
                  <c:v>4280</c:v>
                </c:pt>
                <c:pt idx="1">
                  <c:v>409</c:v>
                </c:pt>
                <c:pt idx="2">
                  <c:v>142</c:v>
                </c:pt>
                <c:pt idx="3">
                  <c:v>203</c:v>
                </c:pt>
                <c:pt idx="4">
                  <c:v>38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AF-43E5-9DC7-CB1118110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24672480"/>
        <c:axId val="624669200"/>
      </c:barChart>
      <c:catAx>
        <c:axId val="6246724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24669200"/>
        <c:crosses val="autoZero"/>
        <c:auto val="1"/>
        <c:lblAlgn val="ctr"/>
        <c:lblOffset val="100"/>
        <c:noMultiLvlLbl val="0"/>
      </c:catAx>
      <c:valAx>
        <c:axId val="62466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>
              <a:outerShdw blurRad="50800" dist="50800" dir="5400000" algn="ctr" rotWithShape="0">
                <a:schemeClr val="bg1">
                  <a:lumMod val="75000"/>
                </a:schemeClr>
              </a:outerShdw>
            </a:effectLst>
          </c:spPr>
        </c:majorGridlines>
        <c:numFmt formatCode="0\ 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246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257972436235329E-2"/>
          <c:y val="0.87620035159222764"/>
          <c:w val="0.80237851250224257"/>
          <c:h val="9.273996620867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97747156605426"/>
          <c:y val="0.10819044815659724"/>
          <c:w val="0.45211959003964414"/>
          <c:h val="0.66734108169050854"/>
        </c:manualLayout>
      </c:layout>
      <c:doughnutChart>
        <c:varyColors val="1"/>
        <c:ser>
          <c:idx val="0"/>
          <c:order val="0"/>
          <c:tx>
            <c:strRef>
              <c:f>'Figu-8'!$B$23</c:f>
              <c:strCache>
                <c:ptCount val="1"/>
                <c:pt idx="0">
                  <c:v>Normandie 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45-41E0-AA08-EC711A64C77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45-41E0-AA08-EC711A64C773}"/>
              </c:ext>
            </c:extLst>
          </c:dPt>
          <c:dPt>
            <c:idx val="2"/>
            <c:bubble3D val="0"/>
            <c:spPr>
              <a:solidFill>
                <a:srgbClr val="6363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45-41E0-AA08-EC711A64C773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45-41E0-AA08-EC711A64C773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45-41E0-AA08-EC711A64C773}"/>
              </c:ext>
            </c:extLst>
          </c:dPt>
          <c:dLbls>
            <c:dLbl>
              <c:idx val="1"/>
              <c:layout>
                <c:manualLayout>
                  <c:x val="1.5748031496062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45-41E0-AA08-EC711A64C77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001DBA8-F31B-40A6-A210-B720B04634B5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45-41E0-AA08-EC711A64C77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037497D-BE21-44BA-BD25-65F5D74024F8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845-41E0-AA08-EC711A64C773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'Figu-8'!$C$22:$G$22</c:f>
              <c:strCache>
                <c:ptCount val="5"/>
                <c:pt idx="0">
                  <c:v>Travail à façon</c:v>
                </c:pt>
                <c:pt idx="1">
                  <c:v>Transformation</c:v>
                </c:pt>
                <c:pt idx="2">
                  <c:v>Autres</c:v>
                </c:pt>
                <c:pt idx="3">
                  <c:v>Tourisme</c:v>
                </c:pt>
                <c:pt idx="4">
                  <c:v>Energie</c:v>
                </c:pt>
              </c:strCache>
            </c:strRef>
          </c:cat>
          <c:val>
            <c:numRef>
              <c:f>'Figu-8'!$C$23:$G$23</c:f>
              <c:numCache>
                <c:formatCode>0%</c:formatCode>
                <c:ptCount val="5"/>
                <c:pt idx="0">
                  <c:v>0.36942399307059332</c:v>
                </c:pt>
                <c:pt idx="1">
                  <c:v>0.31</c:v>
                </c:pt>
                <c:pt idx="2">
                  <c:v>7.6656561281940233E-2</c:v>
                </c:pt>
                <c:pt idx="3">
                  <c:v>0.12299696838458207</c:v>
                </c:pt>
                <c:pt idx="4">
                  <c:v>0.115490111159232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9-431B-B1AA-8E2213199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35504652827484"/>
          <c:y val="0.1735748031496063"/>
          <c:w val="0.52387160979877512"/>
          <c:h val="0.70044114959167714"/>
        </c:manualLayout>
      </c:layout>
      <c:doughnutChart>
        <c:varyColors val="1"/>
        <c:ser>
          <c:idx val="1"/>
          <c:order val="1"/>
          <c:tx>
            <c:strRef>
              <c:f>'Figu-8'!$B$24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1"/>
            </a:solidFill>
          </c:spPr>
          <c:explosion val="2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FF-4880-9C86-AC5D02E9260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FF-4880-9C86-AC5D02E92600}"/>
              </c:ext>
            </c:extLst>
          </c:dPt>
          <c:dPt>
            <c:idx val="2"/>
            <c:bubble3D val="0"/>
            <c:spPr>
              <a:solidFill>
                <a:srgbClr val="6363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FF-4880-9C86-AC5D02E92600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FF-4880-9C86-AC5D02E92600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FF-4880-9C86-AC5D02E92600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fld id="{253572D5-AA5F-4EB5-8633-1316208120B1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FF-4880-9C86-AC5D02E9260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4000567-AED0-44F1-AC6F-03E967311608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1FF-4880-9C86-AC5D02E92600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'Figu-8'!$C$22:$G$22</c:f>
              <c:strCache>
                <c:ptCount val="5"/>
                <c:pt idx="0">
                  <c:v>Travail à façon</c:v>
                </c:pt>
                <c:pt idx="1">
                  <c:v>Transformation</c:v>
                </c:pt>
                <c:pt idx="2">
                  <c:v>Autres</c:v>
                </c:pt>
                <c:pt idx="3">
                  <c:v>Tourisme</c:v>
                </c:pt>
                <c:pt idx="4">
                  <c:v>Energie</c:v>
                </c:pt>
              </c:strCache>
            </c:strRef>
          </c:cat>
          <c:val>
            <c:numRef>
              <c:f>'Figu-8'!$C$24:$G$24</c:f>
              <c:numCache>
                <c:formatCode>0%</c:formatCode>
                <c:ptCount val="5"/>
                <c:pt idx="0">
                  <c:v>0.24</c:v>
                </c:pt>
                <c:pt idx="1">
                  <c:v>0.47953955729718278</c:v>
                </c:pt>
                <c:pt idx="2">
                  <c:v>7.7664954458801103E-2</c:v>
                </c:pt>
                <c:pt idx="3">
                  <c:v>9.7059680152510056E-2</c:v>
                </c:pt>
                <c:pt idx="4">
                  <c:v>0.10055470239356068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DD-4A45-9EE3-897104FEF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'Figu-8'!$B$23</c15:sqref>
                        </c15:formulaRef>
                      </c:ext>
                    </c:extLst>
                    <c:strCache>
                      <c:ptCount val="1"/>
                      <c:pt idx="0">
                        <c:v>Normandie 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D755-4B52-A13A-4360CEDF463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96FA-4BCB-9080-27AF1FAC21F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96FA-4BCB-9080-27AF1FAC21F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96FA-4BCB-9080-27AF1FAC21F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96FA-4BCB-9080-27AF1FAC21F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Marianne" panose="02000000000000000000" pitchFamily="50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'Figu-8'!$C$22:$G$22</c15:sqref>
                        </c15:formulaRef>
                      </c:ext>
                    </c:extLst>
                    <c:strCache>
                      <c:ptCount val="5"/>
                      <c:pt idx="0">
                        <c:v>Travail à façon</c:v>
                      </c:pt>
                      <c:pt idx="1">
                        <c:v>Transformation</c:v>
                      </c:pt>
                      <c:pt idx="2">
                        <c:v>Autres</c:v>
                      </c:pt>
                      <c:pt idx="3">
                        <c:v>Tourisme</c:v>
                      </c:pt>
                      <c:pt idx="4">
                        <c:v>Energie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'Figu-8'!$C$23:$G$23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0.36942399307059332</c:v>
                      </c:pt>
                      <c:pt idx="1">
                        <c:v>0.31</c:v>
                      </c:pt>
                      <c:pt idx="2">
                        <c:v>7.6656561281940233E-2</c:v>
                      </c:pt>
                      <c:pt idx="3">
                        <c:v>0.12299696838458207</c:v>
                      </c:pt>
                      <c:pt idx="4">
                        <c:v>0.115490111159232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755-4B52-A13A-4360CEDF4631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666705666249373E-2"/>
          <c:y val="2.9702826116352363E-2"/>
          <c:w val="0.93825751424459758"/>
          <c:h val="0.6075777100605379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'Figu-11'!$C$34</c:f>
              <c:strCache>
                <c:ptCount val="1"/>
                <c:pt idx="0">
                  <c:v>Activités de transformation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'Figu-11'!$B$35:$B$44</c15:sqref>
                  </c15:fullRef>
                </c:ext>
              </c:extLst>
              <c:f>('Figu-11'!$B$35:$B$36,'Figu-11'!$B$38:$B$44)</c:f>
              <c:strCache>
                <c:ptCount val="9"/>
                <c:pt idx="0">
                  <c:v>Grandes cultures </c:v>
                </c:pt>
                <c:pt idx="1">
                  <c:v>Maraichage et Horticulture</c:v>
                </c:pt>
                <c:pt idx="2">
                  <c:v>Cultures fruitières</c:v>
                </c:pt>
                <c:pt idx="3">
                  <c:v>Bovins lait</c:v>
                </c:pt>
                <c:pt idx="4">
                  <c:v>Bovins viande</c:v>
                </c:pt>
                <c:pt idx="5">
                  <c:v>Bovins mixte </c:v>
                </c:pt>
                <c:pt idx="6">
                  <c:v>Ovins, caprins, autres herbivores </c:v>
                </c:pt>
                <c:pt idx="7">
                  <c:v>Granivores (porcins/volailles)</c:v>
                </c:pt>
                <c:pt idx="8">
                  <c:v>Polyculture et/ou polyélevage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'Figu-11'!$C$35:$C$44</c15:sqref>
                  </c15:fullRef>
                </c:ext>
              </c:extLst>
              <c:f>('Figu-11'!$C$35:$C$36,'Figu-11'!$C$38:$C$44)</c:f>
              <c:numCache>
                <c:formatCode>0%</c:formatCode>
                <c:ptCount val="9"/>
                <c:pt idx="0">
                  <c:v>0.15717926932880205</c:v>
                </c:pt>
                <c:pt idx="1">
                  <c:v>0.45086705202312138</c:v>
                </c:pt>
                <c:pt idx="2">
                  <c:v>0.69841269841269837</c:v>
                </c:pt>
                <c:pt idx="3">
                  <c:v>0.40878701050620819</c:v>
                </c:pt>
                <c:pt idx="4">
                  <c:v>0.39880952380952384</c:v>
                </c:pt>
                <c:pt idx="5">
                  <c:v>0.3125</c:v>
                </c:pt>
                <c:pt idx="6">
                  <c:v>0.2941970310391363</c:v>
                </c:pt>
                <c:pt idx="7">
                  <c:v>0.42677824267782427</c:v>
                </c:pt>
                <c:pt idx="8">
                  <c:v>0.40814558058925476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7-401C-912F-10DF35C062D0}"/>
            </c:ext>
          </c:extLst>
        </c:ser>
        <c:ser>
          <c:idx val="1"/>
          <c:order val="1"/>
          <c:tx>
            <c:strRef>
              <c:f>'Figu-11'!$D$34</c:f>
              <c:strCache>
                <c:ptCount val="1"/>
                <c:pt idx="0">
                  <c:v>Tourisme, hébergement, loisirs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'Figu-11'!$B$35:$B$44</c15:sqref>
                  </c15:fullRef>
                </c:ext>
              </c:extLst>
              <c:f>('Figu-11'!$B$35:$B$36,'Figu-11'!$B$38:$B$44)</c:f>
              <c:strCache>
                <c:ptCount val="9"/>
                <c:pt idx="0">
                  <c:v>Grandes cultures </c:v>
                </c:pt>
                <c:pt idx="1">
                  <c:v>Maraichage et Horticulture</c:v>
                </c:pt>
                <c:pt idx="2">
                  <c:v>Cultures fruitières</c:v>
                </c:pt>
                <c:pt idx="3">
                  <c:v>Bovins lait</c:v>
                </c:pt>
                <c:pt idx="4">
                  <c:v>Bovins viande</c:v>
                </c:pt>
                <c:pt idx="5">
                  <c:v>Bovins mixte </c:v>
                </c:pt>
                <c:pt idx="6">
                  <c:v>Ovins, caprins, autres herbivores </c:v>
                </c:pt>
                <c:pt idx="7">
                  <c:v>Granivores (porcins/volailles)</c:v>
                </c:pt>
                <c:pt idx="8">
                  <c:v>Polyculture et/ou polyélevage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'Figu-11'!$D$35:$D$44</c15:sqref>
                  </c15:fullRef>
                </c:ext>
              </c:extLst>
              <c:f>('Figu-11'!$D$35:$D$36,'Figu-11'!$D$38:$D$44)</c:f>
              <c:numCache>
                <c:formatCode>0%</c:formatCode>
                <c:ptCount val="9"/>
                <c:pt idx="0">
                  <c:v>0.10450297366185217</c:v>
                </c:pt>
                <c:pt idx="1">
                  <c:v>0.18497109826589594</c:v>
                </c:pt>
                <c:pt idx="2">
                  <c:v>8.7301587301587297E-2</c:v>
                </c:pt>
                <c:pt idx="3">
                  <c:v>0.10315186246418338</c:v>
                </c:pt>
                <c:pt idx="4">
                  <c:v>0.1056547619047619</c:v>
                </c:pt>
                <c:pt idx="5">
                  <c:v>8.1730769230769232E-2</c:v>
                </c:pt>
                <c:pt idx="6">
                  <c:v>0.41160593792172739</c:v>
                </c:pt>
                <c:pt idx="7">
                  <c:v>8.3682008368200833E-2</c:v>
                </c:pt>
                <c:pt idx="8">
                  <c:v>8.1455805892547667E-2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7-401C-912F-10DF35C062D0}"/>
            </c:ext>
          </c:extLst>
        </c:ser>
        <c:ser>
          <c:idx val="2"/>
          <c:order val="2"/>
          <c:tx>
            <c:strRef>
              <c:f>'Figu-11'!$E$34</c:f>
              <c:strCache>
                <c:ptCount val="1"/>
                <c:pt idx="0">
                  <c:v>Production d'énergies renouvelables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'Figu-11'!$B$35:$B$44</c15:sqref>
                  </c15:fullRef>
                </c:ext>
              </c:extLst>
              <c:f>('Figu-11'!$B$35:$B$36,'Figu-11'!$B$38:$B$44)</c:f>
              <c:strCache>
                <c:ptCount val="9"/>
                <c:pt idx="0">
                  <c:v>Grandes cultures </c:v>
                </c:pt>
                <c:pt idx="1">
                  <c:v>Maraichage et Horticulture</c:v>
                </c:pt>
                <c:pt idx="2">
                  <c:v>Cultures fruitières</c:v>
                </c:pt>
                <c:pt idx="3">
                  <c:v>Bovins lait</c:v>
                </c:pt>
                <c:pt idx="4">
                  <c:v>Bovins viande</c:v>
                </c:pt>
                <c:pt idx="5">
                  <c:v>Bovins mixte </c:v>
                </c:pt>
                <c:pt idx="6">
                  <c:v>Ovins, caprins, autres herbivores </c:v>
                </c:pt>
                <c:pt idx="7">
                  <c:v>Granivores (porcins/volailles)</c:v>
                </c:pt>
                <c:pt idx="8">
                  <c:v>Polyculture et/ou polyélevage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'Figu-11'!$E$35:$E$44</c15:sqref>
                  </c15:fullRef>
                </c:ext>
              </c:extLst>
              <c:f>('Figu-11'!$E$35:$E$36,'Figu-11'!$E$38:$E$44)</c:f>
              <c:numCache>
                <c:formatCode>0%</c:formatCode>
                <c:ptCount val="9"/>
                <c:pt idx="0">
                  <c:v>9.5157179269328804E-2</c:v>
                </c:pt>
                <c:pt idx="1">
                  <c:v>4.046242774566474E-2</c:v>
                </c:pt>
                <c:pt idx="2">
                  <c:v>3.5714285714285712E-2</c:v>
                </c:pt>
                <c:pt idx="3">
                  <c:v>0.24737344794651384</c:v>
                </c:pt>
                <c:pt idx="4">
                  <c:v>5.2083333333333336E-2</c:v>
                </c:pt>
                <c:pt idx="5">
                  <c:v>0.23076923076923078</c:v>
                </c:pt>
                <c:pt idx="6">
                  <c:v>3.5087719298245612E-2</c:v>
                </c:pt>
                <c:pt idx="7">
                  <c:v>0.24686192468619247</c:v>
                </c:pt>
                <c:pt idx="8">
                  <c:v>0.11525129982668977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A7-401C-912F-10DF35C062D0}"/>
            </c:ext>
          </c:extLst>
        </c:ser>
        <c:ser>
          <c:idx val="3"/>
          <c:order val="3"/>
          <c:tx>
            <c:strRef>
              <c:f>'Figu-11'!$F$34</c:f>
              <c:strCache>
                <c:ptCount val="1"/>
                <c:pt idx="0">
                  <c:v>Travail à façon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'Figu-11'!$B$35:$B$44</c15:sqref>
                  </c15:fullRef>
                </c:ext>
              </c:extLst>
              <c:f>('Figu-11'!$B$35:$B$36,'Figu-11'!$B$38:$B$44)</c:f>
              <c:strCache>
                <c:ptCount val="9"/>
                <c:pt idx="0">
                  <c:v>Grandes cultures </c:v>
                </c:pt>
                <c:pt idx="1">
                  <c:v>Maraichage et Horticulture</c:v>
                </c:pt>
                <c:pt idx="2">
                  <c:v>Cultures fruitières</c:v>
                </c:pt>
                <c:pt idx="3">
                  <c:v>Bovins lait</c:v>
                </c:pt>
                <c:pt idx="4">
                  <c:v>Bovins viande</c:v>
                </c:pt>
                <c:pt idx="5">
                  <c:v>Bovins mixte </c:v>
                </c:pt>
                <c:pt idx="6">
                  <c:v>Ovins, caprins, autres herbivores </c:v>
                </c:pt>
                <c:pt idx="7">
                  <c:v>Granivores (porcins/volailles)</c:v>
                </c:pt>
                <c:pt idx="8">
                  <c:v>Polyculture et/ou polyélevage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'Figu-11'!$F$35:$F$44</c15:sqref>
                  </c15:fullRef>
                </c:ext>
              </c:extLst>
              <c:f>('Figu-11'!$F$35:$F$36,'Figu-11'!$F$38:$F$44)</c:f>
              <c:numCache>
                <c:formatCode>0%</c:formatCode>
                <c:ptCount val="9"/>
                <c:pt idx="0">
                  <c:v>0.58920985556499572</c:v>
                </c:pt>
                <c:pt idx="1">
                  <c:v>0.10404624277456648</c:v>
                </c:pt>
                <c:pt idx="2">
                  <c:v>0.10317460317460317</c:v>
                </c:pt>
                <c:pt idx="3">
                  <c:v>0.20343839541547279</c:v>
                </c:pt>
                <c:pt idx="4">
                  <c:v>0.37351190476190477</c:v>
                </c:pt>
                <c:pt idx="5">
                  <c:v>0.32211538461538464</c:v>
                </c:pt>
                <c:pt idx="6">
                  <c:v>0.19433198380566802</c:v>
                </c:pt>
                <c:pt idx="7">
                  <c:v>0.1799163179916318</c:v>
                </c:pt>
                <c:pt idx="8">
                  <c:v>0.35355285961871752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A7-401C-912F-10DF35C062D0}"/>
            </c:ext>
          </c:extLst>
        </c:ser>
        <c:ser>
          <c:idx val="4"/>
          <c:order val="4"/>
          <c:tx>
            <c:strRef>
              <c:f>'Figu-11'!$G$34</c:f>
              <c:strCache>
                <c:ptCount val="1"/>
                <c:pt idx="0">
                  <c:v>Autres*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'Figu-11'!$B$35:$B$44</c15:sqref>
                  </c15:fullRef>
                </c:ext>
              </c:extLst>
              <c:f>('Figu-11'!$B$35:$B$36,'Figu-11'!$B$38:$B$44)</c:f>
              <c:strCache>
                <c:ptCount val="9"/>
                <c:pt idx="0">
                  <c:v>Grandes cultures </c:v>
                </c:pt>
                <c:pt idx="1">
                  <c:v>Maraichage et Horticulture</c:v>
                </c:pt>
                <c:pt idx="2">
                  <c:v>Cultures fruitières</c:v>
                </c:pt>
                <c:pt idx="3">
                  <c:v>Bovins lait</c:v>
                </c:pt>
                <c:pt idx="4">
                  <c:v>Bovins viande</c:v>
                </c:pt>
                <c:pt idx="5">
                  <c:v>Bovins mixte </c:v>
                </c:pt>
                <c:pt idx="6">
                  <c:v>Ovins, caprins, autres herbivores </c:v>
                </c:pt>
                <c:pt idx="7">
                  <c:v>Granivores (porcins/volailles)</c:v>
                </c:pt>
                <c:pt idx="8">
                  <c:v>Polyculture et/ou polyélevage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'Figu-11'!$G$35:$G$44</c15:sqref>
                  </c15:fullRef>
                </c:ext>
              </c:extLst>
              <c:f>('Figu-11'!$G$35:$G$36,'Figu-11'!$G$38:$G$44)</c:f>
              <c:numCache>
                <c:formatCode>0%</c:formatCode>
                <c:ptCount val="9"/>
                <c:pt idx="0">
                  <c:v>5.395072217502124E-2</c:v>
                </c:pt>
                <c:pt idx="1">
                  <c:v>0.21965317919075145</c:v>
                </c:pt>
                <c:pt idx="2">
                  <c:v>7.5396825396825393E-2</c:v>
                </c:pt>
                <c:pt idx="3">
                  <c:v>3.7249283667621778E-2</c:v>
                </c:pt>
                <c:pt idx="4">
                  <c:v>6.9940476190476192E-2</c:v>
                </c:pt>
                <c:pt idx="5">
                  <c:v>5.2884615384615384E-2</c:v>
                </c:pt>
                <c:pt idx="6">
                  <c:v>6.4777327935222673E-2</c:v>
                </c:pt>
                <c:pt idx="7">
                  <c:v>6.2761506276150625E-2</c:v>
                </c:pt>
                <c:pt idx="8">
                  <c:v>4.1594454072790298E-2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3-4630-995B-9DD846279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13416696"/>
        <c:axId val="713416368"/>
      </c:barChart>
      <c:catAx>
        <c:axId val="713416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13416368"/>
        <c:crosses val="autoZero"/>
        <c:auto val="1"/>
        <c:lblAlgn val="ctr"/>
        <c:lblOffset val="100"/>
        <c:noMultiLvlLbl val="0"/>
      </c:catAx>
      <c:valAx>
        <c:axId val="71341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134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44271260596116"/>
          <c:y val="0.86611549972099067"/>
          <c:w val="0.74239002323232972"/>
          <c:h val="7.1881991145956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4415651</xdr:colOff>
      <xdr:row>10</xdr:row>
      <xdr:rowOff>167625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39651" cy="200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16</xdr:col>
      <xdr:colOff>152400</xdr:colOff>
      <xdr:row>42</xdr:row>
      <xdr:rowOff>12326</xdr:rowOff>
    </xdr:to>
    <xdr:sp macro="" textlink="">
      <xdr:nvSpPr>
        <xdr:cNvPr id="4" name="AutoShape 2" descr="imap://edouard%2Epaillette%2Eagri%2E-%2Esrise%2Edraaf-normandie%2Eagri@amelie.s2.m2.e2.rie.gouv.fr:993/fetch%3EUID%3E/Boite%20partag%26AOk-e/srise.draaf-normandie.agri/%26AMk-l%26AOk-ments%20envoy%26AOk-s%3E245?part=1.2"/>
        <xdr:cNvSpPr>
          <a:spLocks noChangeAspect="1" noChangeArrowheads="1"/>
        </xdr:cNvSpPr>
      </xdr:nvSpPr>
      <xdr:spPr bwMode="auto">
        <a:xfrm>
          <a:off x="15760700" y="4787900"/>
          <a:ext cx="6248400" cy="1269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0.28247</cdr:x>
      <cdr:y>0.40646</cdr:y>
    </cdr:from>
    <cdr:to>
      <cdr:x>0.62143</cdr:x>
      <cdr:y>0.66334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81136" y="1496985"/>
          <a:ext cx="1657345" cy="946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000" b="1">
              <a:latin typeface="Marianne" panose="02000000000000000000" pitchFamily="50" charset="0"/>
            </a:rPr>
            <a:t>151 072 activités de diversification en France</a:t>
          </a:r>
        </a:p>
        <a:p xmlns:a="http://schemas.openxmlformats.org/drawingml/2006/main">
          <a:pPr algn="ctr"/>
          <a:r>
            <a:rPr lang="fr-FR" sz="1000" b="1">
              <a:latin typeface="Marianne" panose="02000000000000000000" pitchFamily="50" charset="0"/>
            </a:rPr>
            <a:t>en 2020</a:t>
          </a:r>
        </a:p>
      </cdr:txBody>
    </cdr:sp>
  </cdr:relSizeAnchor>
  <cdr:relSizeAnchor xmlns:cdr="http://schemas.openxmlformats.org/drawingml/2006/chartDrawing">
    <cdr:from>
      <cdr:x>0.62366</cdr:x>
      <cdr:y>0.13362</cdr:y>
    </cdr:from>
    <cdr:to>
      <cdr:x>0.88777</cdr:x>
      <cdr:y>0.22241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752368" y="507395"/>
          <a:ext cx="1165582" cy="33715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Marianne" panose="02000000000000000000" pitchFamily="50" charset="0"/>
            </a:rPr>
            <a:t>Travail à façon</a:t>
          </a:r>
        </a:p>
      </cdr:txBody>
    </cdr:sp>
  </cdr:relSizeAnchor>
  <cdr:relSizeAnchor xmlns:cdr="http://schemas.openxmlformats.org/drawingml/2006/chartDrawing">
    <cdr:from>
      <cdr:x>0.36234</cdr:x>
      <cdr:y>0.90431</cdr:y>
    </cdr:from>
    <cdr:to>
      <cdr:x>0.6259</cdr:x>
      <cdr:y>0.97659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599079" y="3433934"/>
          <a:ext cx="1163171" cy="27446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Marianne" panose="02000000000000000000" pitchFamily="50" charset="0"/>
            </a:rPr>
            <a:t>Transformation</a:t>
          </a:r>
        </a:p>
      </cdr:txBody>
    </cdr:sp>
  </cdr:relSizeAnchor>
  <cdr:relSizeAnchor xmlns:cdr="http://schemas.openxmlformats.org/drawingml/2006/chartDrawing">
    <cdr:from>
      <cdr:x>0.24152</cdr:x>
      <cdr:y>0.11726</cdr:y>
    </cdr:from>
    <cdr:to>
      <cdr:x>0.40576</cdr:x>
      <cdr:y>0.20401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1065900" y="445267"/>
          <a:ext cx="724799" cy="32943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Marianne" panose="02000000000000000000" pitchFamily="50" charset="0"/>
            </a:rPr>
            <a:t>Énergie</a:t>
          </a:r>
        </a:p>
      </cdr:txBody>
    </cdr:sp>
  </cdr:relSizeAnchor>
  <cdr:relSizeAnchor xmlns:cdr="http://schemas.openxmlformats.org/drawingml/2006/chartDrawing">
    <cdr:from>
      <cdr:x>0.04748</cdr:x>
      <cdr:y>0.25001</cdr:y>
    </cdr:from>
    <cdr:to>
      <cdr:x>0.2446</cdr:x>
      <cdr:y>0.32528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209550" y="949376"/>
          <a:ext cx="869950" cy="28582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Marianne" panose="02000000000000000000" pitchFamily="50" charset="0"/>
            </a:rPr>
            <a:t>Tourisme</a:t>
          </a:r>
        </a:p>
      </cdr:txBody>
    </cdr:sp>
  </cdr:relSizeAnchor>
  <cdr:relSizeAnchor xmlns:cdr="http://schemas.openxmlformats.org/drawingml/2006/chartDrawing">
    <cdr:from>
      <cdr:x>0.02302</cdr:x>
      <cdr:y>0.46617</cdr:y>
    </cdr:from>
    <cdr:to>
      <cdr:x>0.17044</cdr:x>
      <cdr:y>0.53512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01600" y="1770184"/>
          <a:ext cx="650599" cy="261815"/>
        </a:xfrm>
        <a:prstGeom xmlns:a="http://schemas.openxmlformats.org/drawingml/2006/main" prst="rect">
          <a:avLst/>
        </a:prstGeom>
        <a:solidFill xmlns:a="http://schemas.openxmlformats.org/drawingml/2006/main">
          <a:srgbClr val="636363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Marianne" panose="02000000000000000000" pitchFamily="50" charset="0"/>
            </a:rPr>
            <a:t>Autres</a:t>
          </a:r>
          <a:r>
            <a:rPr lang="fr-FR" sz="1000">
              <a:solidFill>
                <a:schemeClr val="bg1"/>
              </a:solidFill>
              <a:latin typeface="Marianne" panose="02000000000000000000" pitchFamily="50" charset="0"/>
            </a:rPr>
            <a:t>*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</xdr:row>
      <xdr:rowOff>165097</xdr:rowOff>
    </xdr:from>
    <xdr:to>
      <xdr:col>8</xdr:col>
      <xdr:colOff>85725</xdr:colOff>
      <xdr:row>27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19049</xdr:rowOff>
    </xdr:from>
    <xdr:to>
      <xdr:col>7</xdr:col>
      <xdr:colOff>311150</xdr:colOff>
      <xdr:row>23</xdr:row>
      <xdr:rowOff>120650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180975</xdr:rowOff>
    </xdr:from>
    <xdr:to>
      <xdr:col>8</xdr:col>
      <xdr:colOff>133350</xdr:colOff>
      <xdr:row>22</xdr:row>
      <xdr:rowOff>190500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163763</xdr:colOff>
      <xdr:row>2</xdr:row>
      <xdr:rowOff>160420</xdr:rowOff>
    </xdr:from>
    <xdr:to>
      <xdr:col>6</xdr:col>
      <xdr:colOff>765342</xdr:colOff>
      <xdr:row>18</xdr:row>
      <xdr:rowOff>142708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26735</xdr:colOff>
      <xdr:row>2</xdr:row>
      <xdr:rowOff>135689</xdr:rowOff>
    </xdr:from>
    <xdr:to>
      <xdr:col>14</xdr:col>
      <xdr:colOff>507997</xdr:colOff>
      <xdr:row>18</xdr:row>
      <xdr:rowOff>193840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713510</xdr:colOff>
      <xdr:row>3</xdr:row>
      <xdr:rowOff>31750</xdr:rowOff>
    </xdr:from>
    <xdr:to>
      <xdr:col>10</xdr:col>
      <xdr:colOff>28574</xdr:colOff>
      <xdr:row>22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0.12486</cdr:x>
      <cdr:y>0.04865</cdr:y>
    </cdr:from>
    <cdr:to>
      <cdr:x>0.20797</cdr:x>
      <cdr:y>0.11501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61742" y="202349"/>
          <a:ext cx="706727" cy="276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844 expl.</a:t>
          </a:r>
        </a:p>
      </cdr:txBody>
    </cdr:sp>
  </cdr:relSizeAnchor>
  <cdr:relSizeAnchor xmlns:cdr="http://schemas.openxmlformats.org/drawingml/2006/chartDrawing">
    <cdr:from>
      <cdr:x>0.34295</cdr:x>
      <cdr:y>0.04107</cdr:y>
    </cdr:from>
    <cdr:to>
      <cdr:x>0.44031</cdr:x>
      <cdr:y>0.10742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916280" y="170820"/>
          <a:ext cx="827909" cy="275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699 expl.</a:t>
          </a:r>
        </a:p>
      </cdr:txBody>
    </cdr:sp>
  </cdr:relSizeAnchor>
  <cdr:relSizeAnchor xmlns:cdr="http://schemas.openxmlformats.org/drawingml/2006/chartDrawing">
    <cdr:from>
      <cdr:x>0.55647</cdr:x>
      <cdr:y>0.04439</cdr:y>
    </cdr:from>
    <cdr:to>
      <cdr:x>0.67218</cdr:x>
      <cdr:y>0.10916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731950" y="184628"/>
          <a:ext cx="983914" cy="269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1 179 expl.</a:t>
          </a:r>
        </a:p>
      </cdr:txBody>
    </cdr:sp>
  </cdr:relSizeAnchor>
  <cdr:relSizeAnchor xmlns:cdr="http://schemas.openxmlformats.org/drawingml/2006/chartDrawing">
    <cdr:from>
      <cdr:x>0.5185</cdr:x>
      <cdr:y>0.04897</cdr:y>
    </cdr:from>
    <cdr:to>
      <cdr:x>0.60663</cdr:x>
      <cdr:y>0.109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4595089" y="196850"/>
          <a:ext cx="78105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0.77573</cdr:x>
      <cdr:y>0.04581</cdr:y>
    </cdr:from>
    <cdr:to>
      <cdr:x>0.87962</cdr:x>
      <cdr:y>0.10427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6874739" y="184150"/>
          <a:ext cx="9207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1 644 expl.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101600</xdr:rowOff>
    </xdr:from>
    <xdr:to>
      <xdr:col>5</xdr:col>
      <xdr:colOff>101600</xdr:colOff>
      <xdr:row>35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563218</xdr:colOff>
      <xdr:row>2</xdr:row>
      <xdr:rowOff>170896</xdr:rowOff>
    </xdr:from>
    <xdr:to>
      <xdr:col>8</xdr:col>
      <xdr:colOff>773043</xdr:colOff>
      <xdr:row>27</xdr:row>
      <xdr:rowOff>49696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712305</xdr:colOff>
      <xdr:row>15</xdr:row>
      <xdr:rowOff>80061</xdr:rowOff>
    </xdr:from>
    <xdr:to>
      <xdr:col>8</xdr:col>
      <xdr:colOff>543893</xdr:colOff>
      <xdr:row>15</xdr:row>
      <xdr:rowOff>88347</xdr:rowOff>
    </xdr:to>
    <xdr:cxnSp macro="">
      <xdr:nvCxnSpPr>
        <xdr:cNvPr id="4" name="Connecteur droit 3"/>
        <xdr:cNvCxnSpPr/>
      </xdr:nvCxnSpPr>
      <xdr:spPr>
        <a:xfrm flipV="1">
          <a:off x="1303131" y="3072844"/>
          <a:ext cx="8881719" cy="8286"/>
        </a:xfrm>
        <a:prstGeom prst="line">
          <a:avLst/>
        </a:prstGeom>
        <a:ln/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19051</xdr:rowOff>
    </xdr:from>
    <xdr:to>
      <xdr:col>6</xdr:col>
      <xdr:colOff>717550</xdr:colOff>
      <xdr:row>17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1177925</xdr:colOff>
      <xdr:row>4</xdr:row>
      <xdr:rowOff>111125</xdr:rowOff>
    </xdr:from>
    <xdr:to>
      <xdr:col>5</xdr:col>
      <xdr:colOff>266700</xdr:colOff>
      <xdr:row>5</xdr:row>
      <xdr:rowOff>161925</xdr:rowOff>
    </xdr:to>
    <xdr:sp macro="" textlink="">
      <xdr:nvSpPr>
        <xdr:cNvPr id="4" name="ZoneTexte 3"/>
        <xdr:cNvSpPr txBox="1"/>
      </xdr:nvSpPr>
      <xdr:spPr>
        <a:xfrm>
          <a:off x="4479925" y="981075"/>
          <a:ext cx="1133475" cy="323850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>
              <a:latin typeface="Marianne" panose="02000000000000000000" pitchFamily="50" charset="0"/>
            </a:rPr>
            <a:t>Travail à façon</a:t>
          </a:r>
        </a:p>
      </xdr:txBody>
    </xdr:sp>
    <xdr:clientData/>
  </xdr:twoCellAnchor>
  <xdr:twoCellAnchor>
    <xdr:from>
      <xdr:col>2</xdr:col>
      <xdr:colOff>971550</xdr:colOff>
      <xdr:row>14</xdr:row>
      <xdr:rowOff>219075</xdr:rowOff>
    </xdr:from>
    <xdr:to>
      <xdr:col>3</xdr:col>
      <xdr:colOff>844549</xdr:colOff>
      <xdr:row>16</xdr:row>
      <xdr:rowOff>95250</xdr:rowOff>
    </xdr:to>
    <xdr:sp macro="" textlink="">
      <xdr:nvSpPr>
        <xdr:cNvPr id="5" name="ZoneTexte 4"/>
        <xdr:cNvSpPr txBox="1"/>
      </xdr:nvSpPr>
      <xdr:spPr>
        <a:xfrm>
          <a:off x="2984500" y="3629025"/>
          <a:ext cx="1162049" cy="320675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>
              <a:latin typeface="Marianne" panose="02000000000000000000" pitchFamily="50" charset="0"/>
            </a:rPr>
            <a:t>Transformation</a:t>
          </a:r>
        </a:p>
      </xdr:txBody>
    </xdr:sp>
    <xdr:clientData/>
  </xdr:twoCellAnchor>
  <xdr:twoCellAnchor>
    <xdr:from>
      <xdr:col>1</xdr:col>
      <xdr:colOff>590550</xdr:colOff>
      <xdr:row>6</xdr:row>
      <xdr:rowOff>47625</xdr:rowOff>
    </xdr:from>
    <xdr:to>
      <xdr:col>2</xdr:col>
      <xdr:colOff>266700</xdr:colOff>
      <xdr:row>6</xdr:row>
      <xdr:rowOff>381000</xdr:rowOff>
    </xdr:to>
    <xdr:sp macro="" textlink="">
      <xdr:nvSpPr>
        <xdr:cNvPr id="6" name="ZoneTexte 5"/>
        <xdr:cNvSpPr txBox="1"/>
      </xdr:nvSpPr>
      <xdr:spPr>
        <a:xfrm>
          <a:off x="1466850" y="1412875"/>
          <a:ext cx="812800" cy="333375"/>
        </a:xfrm>
        <a:prstGeom prst="rect">
          <a:avLst/>
        </a:prstGeom>
        <a:solidFill>
          <a:schemeClr val="accent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>
              <a:latin typeface="Marianne" panose="02000000000000000000" pitchFamily="50" charset="0"/>
            </a:rPr>
            <a:t>Tourisme</a:t>
          </a:r>
        </a:p>
        <a:p>
          <a:endParaRPr lang="fr-FR" sz="1100"/>
        </a:p>
      </xdr:txBody>
    </xdr:sp>
    <xdr:clientData/>
  </xdr:twoCellAnchor>
  <xdr:twoCellAnchor>
    <xdr:from>
      <xdr:col>8</xdr:col>
      <xdr:colOff>12700</xdr:colOff>
      <xdr:row>2</xdr:row>
      <xdr:rowOff>63500</xdr:rowOff>
    </xdr:from>
    <xdr:to>
      <xdr:col>13</xdr:col>
      <xdr:colOff>647700</xdr:colOff>
      <xdr:row>17</xdr:row>
      <xdr:rowOff>209549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0.09343</cdr:x>
      <cdr:y>0.46238</cdr:y>
    </cdr:from>
    <cdr:to>
      <cdr:x>0.2261</cdr:x>
      <cdr:y>0.54709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27426" y="1714690"/>
          <a:ext cx="748942" cy="314134"/>
        </a:xfrm>
        <a:prstGeom xmlns:a="http://schemas.openxmlformats.org/drawingml/2006/main" prst="rect">
          <a:avLst/>
        </a:prstGeom>
        <a:solidFill xmlns:a="http://schemas.openxmlformats.org/drawingml/2006/main">
          <a:srgbClr val="636363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Marianne" panose="02000000000000000000" pitchFamily="50" charset="0"/>
            </a:rPr>
            <a:t>Autres</a:t>
          </a:r>
          <a:r>
            <a:rPr lang="fr-FR" sz="1000">
              <a:solidFill>
                <a:schemeClr val="bg1"/>
              </a:solidFill>
              <a:latin typeface="Marianne" panose="02000000000000000000" pitchFamily="50" charset="0"/>
            </a:rPr>
            <a:t>*</a:t>
          </a:r>
        </a:p>
      </cdr:txBody>
    </cdr:sp>
  </cdr:relSizeAnchor>
  <cdr:relSizeAnchor xmlns:cdr="http://schemas.openxmlformats.org/drawingml/2006/chartDrawing">
    <cdr:from>
      <cdr:x>0.225</cdr:x>
      <cdr:y>0.05416</cdr:y>
    </cdr:from>
    <cdr:to>
      <cdr:x>0.33512</cdr:x>
      <cdr:y>0.14127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330166" y="197408"/>
          <a:ext cx="651034" cy="31750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Marianne" panose="02000000000000000000" pitchFamily="50" charset="0"/>
            </a:rPr>
            <a:t>Énergie</a:t>
          </a:r>
        </a:p>
      </cdr:txBody>
    </cdr:sp>
  </cdr:relSizeAnchor>
  <cdr:relSizeAnchor xmlns:cdr="http://schemas.openxmlformats.org/drawingml/2006/chartDrawing">
    <cdr:from>
      <cdr:x>0.32575</cdr:x>
      <cdr:y>0.33127</cdr:y>
    </cdr:from>
    <cdr:to>
      <cdr:x>0.59241</cdr:x>
      <cdr:y>0.58959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838928" y="1228465"/>
          <a:ext cx="1505335" cy="957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000" b="1">
              <a:latin typeface="Marianne" panose="02000000000000000000" pitchFamily="50" charset="0"/>
            </a:rPr>
            <a:t>6 927 activités de diversification</a:t>
          </a:r>
        </a:p>
        <a:p xmlns:a="http://schemas.openxmlformats.org/drawingml/2006/main">
          <a:pPr algn="ctr"/>
          <a:r>
            <a:rPr lang="fr-FR" sz="1000" b="1">
              <a:latin typeface="Marianne" panose="02000000000000000000" pitchFamily="50" charset="0"/>
            </a:rPr>
            <a:t>en Normandie</a:t>
          </a:r>
        </a:p>
        <a:p xmlns:a="http://schemas.openxmlformats.org/drawingml/2006/main">
          <a:pPr algn="ctr"/>
          <a:r>
            <a:rPr lang="fr-FR" sz="1000" b="1">
              <a:latin typeface="Marianne" panose="02000000000000000000" pitchFamily="50" charset="0"/>
            </a:rPr>
            <a:t>en 2020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ise/f-etudes/e-etudes_en_cours/d-Diversification/b-Base_de_donnees/b-script-IDF/20240913-Graphiques-et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Données figure 1"/>
      <sheetName val="Données figure 2 "/>
      <sheetName val="Données figure 3 "/>
      <sheetName val="Données figure 4"/>
      <sheetName val="Données figure 5"/>
      <sheetName val="Données figure 6 "/>
      <sheetName val="Données figure 7"/>
      <sheetName val="Données figure 8"/>
      <sheetName val="Données figure 9"/>
      <sheetName val="Feuil1"/>
    </sheetNames>
    <sheetDataSet>
      <sheetData sheetId="0">
        <row r="8">
          <cell r="B8" t="str">
            <v>Micro</v>
          </cell>
          <cell r="C8" t="str">
            <v xml:space="preserve">Petite </v>
          </cell>
          <cell r="D8" t="str">
            <v>Moyenne</v>
          </cell>
          <cell r="E8" t="str">
            <v>Grande</v>
          </cell>
        </row>
        <row r="9">
          <cell r="B9">
            <v>1041</v>
          </cell>
          <cell r="C9">
            <v>1078</v>
          </cell>
          <cell r="D9">
            <v>1419</v>
          </cell>
          <cell r="E9">
            <v>1717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O30"/>
  <sheetViews>
    <sheetView tabSelected="1" workbookViewId="0">
      <selection activeCell="C26" sqref="C26"/>
    </sheetView>
  </sheetViews>
  <sheetFormatPr baseColWidth="10" defaultRowHeight="15" x14ac:dyDescent="0.25"/>
  <cols>
    <col min="1" max="1" width="21.85546875" customWidth="1"/>
    <col min="2" max="2" width="80.28515625" customWidth="1"/>
    <col min="3" max="3" width="42.5703125" customWidth="1"/>
  </cols>
  <sheetData>
    <row r="14" spans="1:3" s="33" customFormat="1" ht="21.75" x14ac:dyDescent="0.4">
      <c r="A14" s="32" t="s">
        <v>171</v>
      </c>
      <c r="C14" s="34"/>
    </row>
    <row r="15" spans="1:3" s="33" customFormat="1" ht="18" x14ac:dyDescent="0.35">
      <c r="A15" s="33" t="s">
        <v>59</v>
      </c>
      <c r="C15" s="34"/>
    </row>
    <row r="16" spans="1:3" s="33" customFormat="1" ht="18" x14ac:dyDescent="0.35">
      <c r="A16" s="33" t="s">
        <v>172</v>
      </c>
      <c r="C16" s="34"/>
    </row>
    <row r="17" spans="1:41" s="33" customFormat="1" ht="18" x14ac:dyDescent="0.35">
      <c r="C17" s="34"/>
    </row>
    <row r="18" spans="1:41" s="33" customFormat="1" ht="21.75" x14ac:dyDescent="0.4">
      <c r="A18" s="153"/>
      <c r="B18" s="153"/>
      <c r="C18" s="153"/>
    </row>
    <row r="19" spans="1:41" s="33" customFormat="1" ht="35.450000000000003" customHeight="1" x14ac:dyDescent="0.35">
      <c r="A19" s="47" t="s">
        <v>60</v>
      </c>
      <c r="B19" s="70" t="s">
        <v>65</v>
      </c>
      <c r="C19" s="36" t="s">
        <v>62</v>
      </c>
      <c r="D19" s="69"/>
      <c r="E19" s="69"/>
      <c r="F19" s="69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</row>
    <row r="20" spans="1:41" s="33" customFormat="1" ht="32.1" customHeight="1" x14ac:dyDescent="0.35">
      <c r="A20" s="47" t="s">
        <v>61</v>
      </c>
      <c r="B20" s="49" t="s">
        <v>137</v>
      </c>
      <c r="C20" s="36" t="s">
        <v>63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</row>
    <row r="21" spans="1:41" s="33" customFormat="1" ht="34.5" customHeight="1" x14ac:dyDescent="0.35">
      <c r="A21" s="47" t="s">
        <v>61</v>
      </c>
      <c r="B21" s="71" t="s">
        <v>138</v>
      </c>
      <c r="C21" s="38" t="s">
        <v>64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</row>
    <row r="22" spans="1:41" s="33" customFormat="1" ht="34.5" customHeight="1" x14ac:dyDescent="0.35">
      <c r="A22" s="47" t="s">
        <v>61</v>
      </c>
      <c r="B22" s="71" t="s">
        <v>80</v>
      </c>
      <c r="C22" s="38" t="s">
        <v>160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</row>
    <row r="23" spans="1:41" s="33" customFormat="1" ht="42.6" customHeight="1" x14ac:dyDescent="0.35">
      <c r="A23" s="47" t="s">
        <v>61</v>
      </c>
      <c r="B23" s="71" t="s">
        <v>159</v>
      </c>
      <c r="C23" s="38" t="s">
        <v>66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</row>
    <row r="24" spans="1:41" s="33" customFormat="1" ht="38.450000000000003" customHeight="1" x14ac:dyDescent="0.35">
      <c r="A24" s="47" t="s">
        <v>61</v>
      </c>
      <c r="B24" s="50" t="s">
        <v>140</v>
      </c>
      <c r="C24" s="36" t="s">
        <v>68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</row>
    <row r="25" spans="1:41" s="33" customFormat="1" ht="45.95" customHeight="1" x14ac:dyDescent="0.35">
      <c r="A25" s="47" t="s">
        <v>60</v>
      </c>
      <c r="B25" s="72" t="s">
        <v>132</v>
      </c>
      <c r="C25" s="36" t="s">
        <v>161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</row>
    <row r="26" spans="1:41" s="33" customFormat="1" ht="36" customHeight="1" x14ac:dyDescent="0.35">
      <c r="A26" s="47" t="s">
        <v>61</v>
      </c>
      <c r="B26" s="48" t="s">
        <v>134</v>
      </c>
      <c r="C26" s="36" t="s">
        <v>72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</row>
    <row r="27" spans="1:41" s="33" customFormat="1" ht="35.450000000000003" customHeight="1" x14ac:dyDescent="0.35">
      <c r="A27" s="47" t="s">
        <v>60</v>
      </c>
      <c r="B27" s="55" t="s">
        <v>131</v>
      </c>
      <c r="C27" s="36" t="s">
        <v>73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</row>
    <row r="28" spans="1:41" s="33" customFormat="1" ht="34.5" customHeight="1" x14ac:dyDescent="0.35">
      <c r="A28" s="47" t="s">
        <v>60</v>
      </c>
      <c r="B28" s="71" t="s">
        <v>82</v>
      </c>
      <c r="C28" s="38" t="s">
        <v>74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</row>
    <row r="29" spans="1:41" s="33" customFormat="1" ht="45.95" customHeight="1" x14ac:dyDescent="0.35">
      <c r="A29" s="47" t="s">
        <v>61</v>
      </c>
      <c r="B29" s="48" t="s">
        <v>69</v>
      </c>
      <c r="C29" s="36" t="s">
        <v>75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</row>
    <row r="30" spans="1:41" s="35" customFormat="1" ht="47.25" x14ac:dyDescent="0.3">
      <c r="A30" s="47" t="s">
        <v>61</v>
      </c>
      <c r="B30" s="71" t="s">
        <v>113</v>
      </c>
      <c r="C30" s="36" t="s">
        <v>93</v>
      </c>
    </row>
  </sheetData>
  <mergeCells count="1">
    <mergeCell ref="A18:C18"/>
  </mergeCells>
  <hyperlinks>
    <hyperlink ref="C26" location="'Figu-8'!A1" display="Figure_8"/>
    <hyperlink ref="C27" location="'Figu-9'!A1" display="Figure_9"/>
    <hyperlink ref="C20" location="'Figu-2'!A1" display="Figure_2"/>
    <hyperlink ref="C21" location="'Figu-3'!A1" display="Figure_3"/>
    <hyperlink ref="C25" location="'Figu-7'!A1" display="Figure_7"/>
    <hyperlink ref="C29" location="'Figu-11'!A1" display="Figure_11"/>
    <hyperlink ref="C23" location="'Figu-5'!A1" display="Figure_5"/>
    <hyperlink ref="C24" location="'Figu-6'!A1" display="Figure_6"/>
    <hyperlink ref="C19" location="'Figu-1'!A1" display="Figure_1"/>
    <hyperlink ref="C28" location="'Figu-10'!A1" display="Figure_10"/>
    <hyperlink ref="C30" location="'Figu-12'!A1" display="Figure_12"/>
    <hyperlink ref="C22" location="'Figu-4'!A1" display="Figure_4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zoomScaleNormal="100" workbookViewId="0">
      <selection activeCell="E9" sqref="E9"/>
    </sheetView>
  </sheetViews>
  <sheetFormatPr baseColWidth="10" defaultColWidth="10.85546875" defaultRowHeight="15.75" x14ac:dyDescent="0.3"/>
  <cols>
    <col min="1" max="1" width="10.85546875" style="9"/>
    <col min="2" max="2" width="13.7109375" style="9" customWidth="1"/>
    <col min="3" max="3" width="13.85546875" style="9" customWidth="1"/>
    <col min="4" max="4" width="17.140625" style="9" customWidth="1"/>
    <col min="5" max="5" width="13.85546875" style="9" bestFit="1" customWidth="1"/>
    <col min="6" max="6" width="10.85546875" style="9"/>
    <col min="7" max="7" width="14.42578125" style="9" customWidth="1"/>
    <col min="8" max="8" width="16.42578125" style="9" customWidth="1"/>
    <col min="9" max="9" width="14.140625" style="9" customWidth="1"/>
    <col min="10" max="10" width="15.28515625" style="9" customWidth="1"/>
    <col min="11" max="11" width="15.85546875" style="9" customWidth="1"/>
    <col min="12" max="12" width="30.5703125" style="9" customWidth="1"/>
    <col min="13" max="13" width="25.5703125" style="9" customWidth="1"/>
    <col min="14" max="14" width="34.28515625" style="9" customWidth="1"/>
    <col min="15" max="15" width="18.5703125" style="9" customWidth="1"/>
    <col min="16" max="16384" width="10.85546875" style="9"/>
  </cols>
  <sheetData>
    <row r="2" spans="2:9" ht="18.600000000000001" customHeight="1" x14ac:dyDescent="0.35">
      <c r="B2" s="169" t="s">
        <v>131</v>
      </c>
      <c r="C2" s="169"/>
      <c r="D2" s="169"/>
      <c r="E2" s="169"/>
      <c r="F2" s="169"/>
      <c r="G2" s="169"/>
      <c r="H2" s="169"/>
      <c r="I2" s="169"/>
    </row>
    <row r="3" spans="2:9" ht="16.5" customHeight="1" x14ac:dyDescent="0.3"/>
    <row r="5" spans="2:9" ht="45.95" customHeight="1" x14ac:dyDescent="0.3">
      <c r="B5" s="10"/>
      <c r="C5" s="43" t="s">
        <v>25</v>
      </c>
      <c r="D5" s="43" t="s">
        <v>19</v>
      </c>
      <c r="E5" s="43" t="s">
        <v>18</v>
      </c>
      <c r="F5" s="43" t="s">
        <v>76</v>
      </c>
      <c r="G5" s="44" t="s">
        <v>39</v>
      </c>
      <c r="H5" s="44" t="s">
        <v>77</v>
      </c>
    </row>
    <row r="6" spans="2:9" x14ac:dyDescent="0.3">
      <c r="B6" s="10" t="s">
        <v>34</v>
      </c>
      <c r="C6" s="40">
        <v>467</v>
      </c>
      <c r="D6" s="40">
        <v>486</v>
      </c>
      <c r="E6" s="40">
        <v>250</v>
      </c>
      <c r="F6" s="40">
        <v>116</v>
      </c>
      <c r="G6" s="40">
        <v>124</v>
      </c>
      <c r="H6" s="40">
        <v>1443</v>
      </c>
      <c r="I6" s="63"/>
    </row>
    <row r="7" spans="2:9" x14ac:dyDescent="0.3">
      <c r="B7" s="10" t="s">
        <v>35</v>
      </c>
      <c r="C7" s="40">
        <v>704</v>
      </c>
      <c r="D7" s="40">
        <v>321</v>
      </c>
      <c r="E7" s="40">
        <v>111</v>
      </c>
      <c r="F7" s="40">
        <v>146</v>
      </c>
      <c r="G7" s="40">
        <v>100</v>
      </c>
      <c r="H7" s="40">
        <v>1382</v>
      </c>
      <c r="I7" s="63"/>
    </row>
    <row r="8" spans="2:9" x14ac:dyDescent="0.3">
      <c r="B8" s="10" t="s">
        <v>36</v>
      </c>
      <c r="C8" s="40">
        <v>389</v>
      </c>
      <c r="D8" s="40">
        <v>466</v>
      </c>
      <c r="E8" s="40">
        <v>196</v>
      </c>
      <c r="F8" s="40">
        <v>182</v>
      </c>
      <c r="G8" s="40">
        <v>107</v>
      </c>
      <c r="H8" s="40">
        <v>1340</v>
      </c>
      <c r="I8" s="63"/>
    </row>
    <row r="9" spans="2:9" x14ac:dyDescent="0.3">
      <c r="B9" s="10" t="s">
        <v>37</v>
      </c>
      <c r="C9" s="40">
        <v>366</v>
      </c>
      <c r="D9" s="40">
        <v>455</v>
      </c>
      <c r="E9" s="40">
        <v>139</v>
      </c>
      <c r="F9" s="40">
        <v>257</v>
      </c>
      <c r="G9" s="40">
        <v>92</v>
      </c>
      <c r="H9" s="40">
        <v>1309</v>
      </c>
      <c r="I9" s="63"/>
    </row>
    <row r="10" spans="2:9" x14ac:dyDescent="0.3">
      <c r="B10" s="10" t="s">
        <v>38</v>
      </c>
      <c r="C10" s="40">
        <v>633</v>
      </c>
      <c r="D10" s="40">
        <v>457</v>
      </c>
      <c r="E10" s="40">
        <v>156</v>
      </c>
      <c r="F10" s="40">
        <v>99</v>
      </c>
      <c r="G10" s="40">
        <v>108</v>
      </c>
      <c r="H10" s="40">
        <v>1453</v>
      </c>
      <c r="I10" s="63"/>
    </row>
    <row r="11" spans="2:9" x14ac:dyDescent="0.3">
      <c r="B11" s="45" t="s">
        <v>20</v>
      </c>
      <c r="C11" s="46">
        <v>2559</v>
      </c>
      <c r="D11" s="46">
        <v>2185</v>
      </c>
      <c r="E11" s="46">
        <v>852</v>
      </c>
      <c r="F11" s="46">
        <v>800</v>
      </c>
      <c r="G11" s="46">
        <v>531</v>
      </c>
      <c r="H11" s="46">
        <v>6927</v>
      </c>
      <c r="I11" s="63"/>
    </row>
    <row r="12" spans="2:9" ht="17.45" customHeight="1" x14ac:dyDescent="0.3">
      <c r="B12" s="28" t="s">
        <v>16</v>
      </c>
    </row>
  </sheetData>
  <mergeCells count="1">
    <mergeCell ref="B2:I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zoomScaleNormal="100" workbookViewId="0">
      <selection activeCell="I14" sqref="I14"/>
    </sheetView>
  </sheetViews>
  <sheetFormatPr baseColWidth="10" defaultRowHeight="15" x14ac:dyDescent="0.25"/>
  <cols>
    <col min="2" max="2" width="34.85546875" customWidth="1"/>
    <col min="3" max="3" width="20.5703125" style="12" customWidth="1"/>
    <col min="4" max="4" width="15.85546875" style="12" customWidth="1"/>
    <col min="5" max="5" width="16" style="12" customWidth="1"/>
    <col min="6" max="6" width="16.140625" style="12" customWidth="1"/>
    <col min="7" max="7" width="15.28515625" style="12" customWidth="1"/>
    <col min="8" max="8" width="16.140625" style="12" customWidth="1"/>
    <col min="9" max="9" width="17" style="12" customWidth="1"/>
    <col min="10" max="10" width="17.42578125" style="12" customWidth="1"/>
    <col min="11" max="11" width="15.85546875" style="12" customWidth="1"/>
    <col min="12" max="12" width="15.42578125" style="12" customWidth="1"/>
    <col min="13" max="13" width="12.85546875" style="12" customWidth="1"/>
    <col min="14" max="14" width="12.5703125" style="12" customWidth="1"/>
    <col min="15" max="16" width="10.85546875" style="12"/>
    <col min="17" max="17" width="12.140625" style="12" customWidth="1"/>
  </cols>
  <sheetData>
    <row r="1" spans="2:17" ht="20.100000000000001" customHeight="1" x14ac:dyDescent="0.25"/>
    <row r="2" spans="2:17" ht="20.100000000000001" customHeight="1" x14ac:dyDescent="0.25">
      <c r="B2" s="171" t="s">
        <v>82</v>
      </c>
      <c r="C2" s="171"/>
      <c r="D2" s="171"/>
      <c r="E2" s="171"/>
      <c r="F2" s="171"/>
      <c r="G2" s="171"/>
      <c r="H2" s="171"/>
      <c r="I2" s="171"/>
    </row>
    <row r="3" spans="2:17" ht="20.100000000000001" customHeight="1" x14ac:dyDescent="0.25"/>
    <row r="4" spans="2:17" ht="61.5" customHeight="1" x14ac:dyDescent="0.25">
      <c r="B4" s="54" t="s">
        <v>44</v>
      </c>
      <c r="C4" s="134" t="s">
        <v>84</v>
      </c>
      <c r="D4" s="134" t="s">
        <v>85</v>
      </c>
      <c r="E4" s="134" t="s">
        <v>86</v>
      </c>
      <c r="F4" s="134" t="s">
        <v>136</v>
      </c>
      <c r="G4" s="134" t="s">
        <v>87</v>
      </c>
      <c r="M4"/>
      <c r="N4"/>
      <c r="O4"/>
      <c r="P4"/>
      <c r="Q4"/>
    </row>
    <row r="5" spans="2:17" ht="20.100000000000001" customHeight="1" x14ac:dyDescent="0.25">
      <c r="B5" s="51" t="s">
        <v>43</v>
      </c>
      <c r="C5" s="26">
        <v>0.15395095367847411</v>
      </c>
      <c r="D5" s="26">
        <v>0.10599078341013825</v>
      </c>
      <c r="E5" s="26">
        <v>1.9553072625698324E-2</v>
      </c>
      <c r="F5" s="26">
        <v>0.38383838383838381</v>
      </c>
      <c r="G5" s="26">
        <v>0.19021739130434784</v>
      </c>
      <c r="H5" s="97"/>
      <c r="M5"/>
      <c r="N5"/>
      <c r="O5"/>
      <c r="P5"/>
      <c r="Q5"/>
    </row>
    <row r="6" spans="2:17" ht="20.100000000000001" customHeight="1" x14ac:dyDescent="0.25">
      <c r="B6" s="53" t="s">
        <v>42</v>
      </c>
      <c r="C6" s="26" t="s">
        <v>83</v>
      </c>
      <c r="D6" s="26">
        <v>6.4516129032258063E-2</v>
      </c>
      <c r="E6" s="26" t="s">
        <v>83</v>
      </c>
      <c r="F6" s="26" t="s">
        <v>83</v>
      </c>
      <c r="G6" s="26" t="s">
        <v>83</v>
      </c>
      <c r="H6" s="97"/>
      <c r="M6"/>
      <c r="N6"/>
      <c r="O6"/>
      <c r="P6"/>
      <c r="Q6"/>
    </row>
    <row r="7" spans="2:17" ht="20.100000000000001" customHeight="1" x14ac:dyDescent="0.25">
      <c r="B7" s="53" t="s">
        <v>40</v>
      </c>
      <c r="C7" s="26" t="s">
        <v>83</v>
      </c>
      <c r="D7" s="26">
        <v>0.35483870967741937</v>
      </c>
      <c r="E7" s="26" t="s">
        <v>83</v>
      </c>
      <c r="F7" s="26" t="s">
        <v>83</v>
      </c>
      <c r="G7" s="26" t="s">
        <v>83</v>
      </c>
      <c r="H7" s="97"/>
      <c r="M7"/>
      <c r="N7"/>
      <c r="O7"/>
      <c r="P7"/>
      <c r="Q7"/>
    </row>
    <row r="8" spans="2:17" ht="20.100000000000001" customHeight="1" x14ac:dyDescent="0.25">
      <c r="B8" s="52" t="s">
        <v>9</v>
      </c>
      <c r="C8" s="26">
        <v>0.16076294277929154</v>
      </c>
      <c r="D8" s="26">
        <v>0.11290322580645161</v>
      </c>
      <c r="E8" s="26">
        <v>0.54469273743016755</v>
      </c>
      <c r="F8" s="26">
        <v>0.20202020202020202</v>
      </c>
      <c r="G8" s="26">
        <v>8.1521739130434784E-2</v>
      </c>
      <c r="H8" s="97"/>
      <c r="M8"/>
      <c r="N8"/>
      <c r="O8"/>
      <c r="P8"/>
      <c r="Q8"/>
    </row>
    <row r="9" spans="2:17" ht="20.100000000000001" customHeight="1" x14ac:dyDescent="0.25">
      <c r="B9" s="52" t="s">
        <v>27</v>
      </c>
      <c r="C9" s="26">
        <v>0.24523160762942781</v>
      </c>
      <c r="D9" s="26">
        <v>8.294930875576037E-2</v>
      </c>
      <c r="E9" s="26">
        <v>0</v>
      </c>
      <c r="F9" s="26">
        <v>0.10606060606060606</v>
      </c>
      <c r="G9" s="26">
        <v>0.11413043478260869</v>
      </c>
      <c r="H9" s="97"/>
      <c r="M9"/>
      <c r="N9"/>
      <c r="O9"/>
      <c r="P9"/>
      <c r="Q9"/>
    </row>
    <row r="10" spans="2:17" ht="20.100000000000001" customHeight="1" x14ac:dyDescent="0.25">
      <c r="B10" s="52" t="s">
        <v>41</v>
      </c>
      <c r="C10" s="26">
        <v>3.4059945504087197E-2</v>
      </c>
      <c r="D10" s="26">
        <v>2.3041474654377881E-2</v>
      </c>
      <c r="E10" s="26">
        <v>3.9106145251396648E-2</v>
      </c>
      <c r="F10" s="26">
        <v>7.0707070707070704E-2</v>
      </c>
      <c r="G10" s="26">
        <v>0</v>
      </c>
      <c r="H10" s="97"/>
      <c r="M10"/>
      <c r="N10"/>
      <c r="O10"/>
      <c r="P10"/>
      <c r="Q10"/>
    </row>
    <row r="11" spans="2:17" ht="20.100000000000001" customHeight="1" x14ac:dyDescent="0.25">
      <c r="B11" s="52" t="s">
        <v>117</v>
      </c>
      <c r="C11" s="26">
        <v>0.10762942779291552</v>
      </c>
      <c r="D11" s="26">
        <v>3.6866359447004608E-2</v>
      </c>
      <c r="E11" s="26">
        <v>0.24581005586592178</v>
      </c>
      <c r="F11" s="26">
        <v>3.5353535353535352E-2</v>
      </c>
      <c r="G11" s="26">
        <v>7.6086956521739135E-2</v>
      </c>
      <c r="H11" s="97"/>
      <c r="M11"/>
      <c r="N11"/>
      <c r="O11"/>
      <c r="P11"/>
      <c r="Q11"/>
    </row>
    <row r="12" spans="2:17" ht="20.100000000000001" customHeight="1" x14ac:dyDescent="0.25">
      <c r="B12" s="52" t="s">
        <v>118</v>
      </c>
      <c r="C12" s="26">
        <v>5.7220708446866483E-2</v>
      </c>
      <c r="D12" s="26">
        <v>1.1520737327188941E-2</v>
      </c>
      <c r="E12" s="26">
        <v>8.3798882681564244E-3</v>
      </c>
      <c r="F12" s="26">
        <v>2.0202020202020204E-2</v>
      </c>
      <c r="G12" s="26">
        <v>0.21739130434782608</v>
      </c>
      <c r="H12" s="97"/>
      <c r="M12"/>
      <c r="N12"/>
      <c r="O12"/>
      <c r="P12"/>
      <c r="Q12"/>
    </row>
    <row r="13" spans="2:17" ht="20.100000000000001" customHeight="1" x14ac:dyDescent="0.25">
      <c r="B13" s="53" t="s">
        <v>119</v>
      </c>
      <c r="C13" s="26">
        <v>0.23433242506811988</v>
      </c>
      <c r="D13" s="26">
        <v>0.20737327188940091</v>
      </c>
      <c r="E13" s="26">
        <v>0.13128491620111732</v>
      </c>
      <c r="F13" s="26">
        <v>0.17171717171717171</v>
      </c>
      <c r="G13" s="26">
        <v>0.29891304347826086</v>
      </c>
      <c r="H13" s="97"/>
      <c r="M13"/>
      <c r="N13"/>
      <c r="O13"/>
      <c r="P13"/>
      <c r="Q13"/>
    </row>
    <row r="14" spans="2:17" ht="55.5" customHeight="1" x14ac:dyDescent="0.25">
      <c r="B14" s="131" t="s">
        <v>127</v>
      </c>
      <c r="C14" s="67">
        <v>0.33592677345537758</v>
      </c>
      <c r="D14" s="67">
        <v>0.19862700228832952</v>
      </c>
      <c r="E14" s="67">
        <v>0.16384439359267736</v>
      </c>
      <c r="F14" s="67">
        <v>9.0617848970251713E-2</v>
      </c>
      <c r="G14" s="67">
        <v>8.4210526315789472E-2</v>
      </c>
      <c r="H14" s="97"/>
      <c r="M14"/>
      <c r="N14"/>
      <c r="O14"/>
      <c r="P14"/>
      <c r="Q14"/>
    </row>
    <row r="15" spans="2:17" x14ac:dyDescent="0.25">
      <c r="B15" s="28" t="s">
        <v>173</v>
      </c>
    </row>
    <row r="16" spans="2:17" s="33" customFormat="1" ht="18" x14ac:dyDescent="0.35">
      <c r="B16" s="147" t="s">
        <v>162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</row>
    <row r="17" spans="2:17" s="78" customFormat="1" x14ac:dyDescent="0.25">
      <c r="B17" s="132" t="s">
        <v>120</v>
      </c>
      <c r="C17" s="133"/>
      <c r="D17" s="133"/>
      <c r="E17" s="133"/>
      <c r="F17" s="133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2:17" ht="20.100000000000001" customHeight="1" x14ac:dyDescent="0.25">
      <c r="B18" s="170" t="s">
        <v>16</v>
      </c>
      <c r="C18" s="170"/>
      <c r="D18" s="170"/>
    </row>
  </sheetData>
  <mergeCells count="2">
    <mergeCell ref="B18:D18"/>
    <mergeCell ref="B2:I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zoomScaleNormal="100" workbookViewId="0">
      <selection activeCell="B2" sqref="B2"/>
    </sheetView>
  </sheetViews>
  <sheetFormatPr baseColWidth="10" defaultRowHeight="15" x14ac:dyDescent="0.25"/>
  <cols>
    <col min="2" max="2" width="29.140625" customWidth="1"/>
    <col min="3" max="5" width="25.85546875" customWidth="1"/>
    <col min="6" max="6" width="29" customWidth="1"/>
    <col min="7" max="7" width="18.140625" customWidth="1"/>
  </cols>
  <sheetData>
    <row r="1" spans="2:7" x14ac:dyDescent="0.25">
      <c r="B1" s="7"/>
      <c r="C1" s="7"/>
      <c r="D1" s="7"/>
      <c r="E1" s="7"/>
      <c r="F1" s="7"/>
      <c r="G1" s="7"/>
    </row>
    <row r="2" spans="2:7" ht="18" x14ac:dyDescent="0.35">
      <c r="B2" s="5" t="s">
        <v>69</v>
      </c>
    </row>
    <row r="3" spans="2:7" s="78" customFormat="1" ht="18" x14ac:dyDescent="0.35">
      <c r="B3" s="79"/>
    </row>
    <row r="4" spans="2:7" s="78" customFormat="1" ht="18" x14ac:dyDescent="0.35">
      <c r="B4" s="79"/>
    </row>
    <row r="5" spans="2:7" s="78" customFormat="1" ht="18" x14ac:dyDescent="0.35">
      <c r="B5" s="79"/>
    </row>
    <row r="6" spans="2:7" s="78" customFormat="1" ht="18" x14ac:dyDescent="0.35">
      <c r="B6" s="79"/>
    </row>
    <row r="7" spans="2:7" s="78" customFormat="1" ht="18" x14ac:dyDescent="0.35">
      <c r="B7" s="79"/>
    </row>
    <row r="8" spans="2:7" s="78" customFormat="1" ht="18" x14ac:dyDescent="0.35">
      <c r="B8" s="79"/>
    </row>
    <row r="9" spans="2:7" s="78" customFormat="1" ht="18" x14ac:dyDescent="0.35">
      <c r="B9" s="79"/>
    </row>
    <row r="10" spans="2:7" s="78" customFormat="1" ht="18" x14ac:dyDescent="0.35">
      <c r="B10" s="79"/>
    </row>
    <row r="29" spans="2:2" s="65" customFormat="1" x14ac:dyDescent="0.3">
      <c r="B29" s="6" t="s">
        <v>144</v>
      </c>
    </row>
    <row r="30" spans="2:2" ht="15.75" x14ac:dyDescent="0.3">
      <c r="B30" s="6" t="s">
        <v>135</v>
      </c>
    </row>
    <row r="31" spans="2:2" s="78" customFormat="1" ht="15.75" x14ac:dyDescent="0.3">
      <c r="B31" s="6" t="s">
        <v>16</v>
      </c>
    </row>
    <row r="32" spans="2:2" s="78" customFormat="1" x14ac:dyDescent="0.25"/>
    <row r="33" spans="2:7" s="78" customFormat="1" x14ac:dyDescent="0.25"/>
    <row r="34" spans="2:7" ht="31.5" x14ac:dyDescent="0.25">
      <c r="B34" s="134" t="s">
        <v>44</v>
      </c>
      <c r="C34" s="134" t="s">
        <v>130</v>
      </c>
      <c r="D34" s="134" t="s">
        <v>51</v>
      </c>
      <c r="E34" s="134" t="s">
        <v>50</v>
      </c>
      <c r="F34" s="134" t="s">
        <v>25</v>
      </c>
      <c r="G34" s="134" t="s">
        <v>128</v>
      </c>
    </row>
    <row r="35" spans="2:7" ht="15.75" x14ac:dyDescent="0.3">
      <c r="B35" s="10" t="s">
        <v>8</v>
      </c>
      <c r="C35" s="24">
        <v>0.15717926932880205</v>
      </c>
      <c r="D35" s="24">
        <v>0.10450297366185217</v>
      </c>
      <c r="E35" s="24">
        <v>9.5157179269328804E-2</v>
      </c>
      <c r="F35" s="24">
        <v>0.58920985556499572</v>
      </c>
      <c r="G35" s="24">
        <v>5.395072217502124E-2</v>
      </c>
    </row>
    <row r="36" spans="2:7" ht="15.75" x14ac:dyDescent="0.3">
      <c r="B36" s="10" t="s">
        <v>26</v>
      </c>
      <c r="C36" s="24">
        <v>0.45086705202312138</v>
      </c>
      <c r="D36" s="24">
        <v>0.18497109826589594</v>
      </c>
      <c r="E36" s="24">
        <v>4.046242774566474E-2</v>
      </c>
      <c r="F36" s="24">
        <v>0.10404624277456648</v>
      </c>
      <c r="G36" s="24">
        <v>0.21965317919075145</v>
      </c>
    </row>
    <row r="37" spans="2:7" ht="15.75" x14ac:dyDescent="0.3">
      <c r="B37" s="10" t="s">
        <v>129</v>
      </c>
      <c r="C37" s="24">
        <v>0.83333333333333337</v>
      </c>
      <c r="D37" s="24">
        <v>0</v>
      </c>
      <c r="E37" s="24">
        <v>0</v>
      </c>
      <c r="F37" s="24">
        <v>0.16666666666666666</v>
      </c>
      <c r="G37" s="24">
        <v>0</v>
      </c>
    </row>
    <row r="38" spans="2:7" ht="15.75" x14ac:dyDescent="0.3">
      <c r="B38" s="10" t="s">
        <v>30</v>
      </c>
      <c r="C38" s="24">
        <v>0.69841269841269837</v>
      </c>
      <c r="D38" s="24">
        <v>8.7301587301587297E-2</v>
      </c>
      <c r="E38" s="24">
        <v>3.5714285714285712E-2</v>
      </c>
      <c r="F38" s="24">
        <v>0.10317460317460317</v>
      </c>
      <c r="G38" s="24">
        <v>7.5396825396825393E-2</v>
      </c>
    </row>
    <row r="39" spans="2:7" ht="15.75" x14ac:dyDescent="0.3">
      <c r="B39" s="10" t="s">
        <v>9</v>
      </c>
      <c r="C39" s="24">
        <v>0.40878701050620819</v>
      </c>
      <c r="D39" s="24">
        <v>0.10315186246418338</v>
      </c>
      <c r="E39" s="24">
        <v>0.24737344794651384</v>
      </c>
      <c r="F39" s="24">
        <v>0.20343839541547279</v>
      </c>
      <c r="G39" s="24">
        <v>3.7249283667621778E-2</v>
      </c>
    </row>
    <row r="40" spans="2:7" ht="15.75" x14ac:dyDescent="0.3">
      <c r="B40" s="10" t="s">
        <v>27</v>
      </c>
      <c r="C40" s="24">
        <v>0.39880952380952384</v>
      </c>
      <c r="D40" s="24">
        <v>0.1056547619047619</v>
      </c>
      <c r="E40" s="24">
        <v>5.2083333333333336E-2</v>
      </c>
      <c r="F40" s="24">
        <v>0.37351190476190477</v>
      </c>
      <c r="G40" s="24">
        <v>6.9940476190476192E-2</v>
      </c>
    </row>
    <row r="41" spans="2:7" ht="15.75" x14ac:dyDescent="0.3">
      <c r="B41" s="10" t="s">
        <v>10</v>
      </c>
      <c r="C41" s="24">
        <v>0.3125</v>
      </c>
      <c r="D41" s="24">
        <v>8.1730769230769232E-2</v>
      </c>
      <c r="E41" s="24">
        <v>0.23076923076923078</v>
      </c>
      <c r="F41" s="24">
        <v>0.32211538461538464</v>
      </c>
      <c r="G41" s="24">
        <v>5.2884615384615384E-2</v>
      </c>
    </row>
    <row r="42" spans="2:7" ht="15.75" x14ac:dyDescent="0.3">
      <c r="B42" s="10" t="s">
        <v>31</v>
      </c>
      <c r="C42" s="24">
        <v>0.2941970310391363</v>
      </c>
      <c r="D42" s="24">
        <v>0.41160593792172739</v>
      </c>
      <c r="E42" s="24">
        <v>3.5087719298245612E-2</v>
      </c>
      <c r="F42" s="24">
        <v>0.19433198380566802</v>
      </c>
      <c r="G42" s="24">
        <v>6.4777327935222673E-2</v>
      </c>
    </row>
    <row r="43" spans="2:7" ht="15.75" x14ac:dyDescent="0.3">
      <c r="B43" s="10" t="s">
        <v>28</v>
      </c>
      <c r="C43" s="24">
        <v>0.42677824267782427</v>
      </c>
      <c r="D43" s="24">
        <v>8.3682008368200833E-2</v>
      </c>
      <c r="E43" s="24">
        <v>0.24686192468619247</v>
      </c>
      <c r="F43" s="24">
        <v>0.1799163179916318</v>
      </c>
      <c r="G43" s="24">
        <v>6.2761506276150625E-2</v>
      </c>
    </row>
    <row r="44" spans="2:7" ht="15.75" x14ac:dyDescent="0.3">
      <c r="B44" s="10" t="s">
        <v>29</v>
      </c>
      <c r="C44" s="24">
        <v>0.40814558058925476</v>
      </c>
      <c r="D44" s="24">
        <v>8.1455805892547667E-2</v>
      </c>
      <c r="E44" s="24">
        <v>0.11525129982668977</v>
      </c>
      <c r="F44" s="24">
        <v>0.35355285961871752</v>
      </c>
      <c r="G44" s="24">
        <v>4.1594454072790298E-2</v>
      </c>
    </row>
    <row r="45" spans="2:7" s="78" customFormat="1" x14ac:dyDescent="0.25"/>
    <row r="46" spans="2:7" s="78" customFormat="1" ht="15.6" customHeight="1" x14ac:dyDescent="0.25"/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2"/>
  <sheetViews>
    <sheetView zoomScaleNormal="100" workbookViewId="0">
      <selection activeCell="B27" sqref="B27"/>
    </sheetView>
  </sheetViews>
  <sheetFormatPr baseColWidth="10" defaultRowHeight="15" x14ac:dyDescent="0.25"/>
  <cols>
    <col min="2" max="2" width="17.42578125" customWidth="1"/>
    <col min="3" max="3" width="21.28515625" customWidth="1"/>
    <col min="4" max="4" width="19.7109375" customWidth="1"/>
    <col min="5" max="5" width="17" customWidth="1"/>
    <col min="6" max="6" width="26.5703125" customWidth="1"/>
    <col min="7" max="7" width="16.85546875" customWidth="1"/>
    <col min="8" max="8" width="20.140625" customWidth="1"/>
    <col min="9" max="9" width="21.85546875" customWidth="1"/>
    <col min="10" max="10" width="22.42578125" customWidth="1"/>
  </cols>
  <sheetData>
    <row r="2" spans="2:10" ht="15.75" x14ac:dyDescent="0.3">
      <c r="B2" s="9" t="s">
        <v>113</v>
      </c>
      <c r="C2" s="149"/>
      <c r="D2" s="149"/>
      <c r="E2" s="149"/>
      <c r="F2" s="149"/>
      <c r="G2" s="149"/>
      <c r="H2" s="149"/>
      <c r="I2" s="149"/>
      <c r="J2" s="149"/>
    </row>
    <row r="4" spans="2:10" s="78" customFormat="1" x14ac:dyDescent="0.25"/>
    <row r="5" spans="2:10" s="78" customFormat="1" x14ac:dyDescent="0.25"/>
    <row r="6" spans="2:10" s="78" customFormat="1" x14ac:dyDescent="0.25"/>
    <row r="7" spans="2:10" s="78" customFormat="1" x14ac:dyDescent="0.25"/>
    <row r="8" spans="2:10" s="78" customFormat="1" x14ac:dyDescent="0.25"/>
    <row r="9" spans="2:10" s="78" customFormat="1" x14ac:dyDescent="0.25"/>
    <row r="10" spans="2:10" s="78" customFormat="1" x14ac:dyDescent="0.25"/>
    <row r="11" spans="2:10" s="78" customFormat="1" x14ac:dyDescent="0.25"/>
    <row r="12" spans="2:10" s="78" customFormat="1" x14ac:dyDescent="0.25"/>
    <row r="13" spans="2:10" s="78" customFormat="1" x14ac:dyDescent="0.25"/>
    <row r="14" spans="2:10" s="78" customFormat="1" x14ac:dyDescent="0.25"/>
    <row r="15" spans="2:10" s="78" customFormat="1" x14ac:dyDescent="0.25"/>
    <row r="16" spans="2:10" s="78" customFormat="1" x14ac:dyDescent="0.25"/>
    <row r="17" spans="2:9" s="78" customFormat="1" x14ac:dyDescent="0.25"/>
    <row r="18" spans="2:9" s="78" customFormat="1" x14ac:dyDescent="0.25"/>
    <row r="19" spans="2:9" s="78" customFormat="1" x14ac:dyDescent="0.25"/>
    <row r="20" spans="2:9" s="78" customFormat="1" x14ac:dyDescent="0.25"/>
    <row r="21" spans="2:9" s="78" customFormat="1" x14ac:dyDescent="0.25"/>
    <row r="22" spans="2:9" x14ac:dyDescent="0.25">
      <c r="B22" s="78"/>
      <c r="C22" s="78"/>
      <c r="D22" s="78"/>
      <c r="E22" s="78"/>
      <c r="F22" s="78"/>
      <c r="G22" s="78"/>
      <c r="H22" s="78"/>
      <c r="I22" s="78"/>
    </row>
    <row r="23" spans="2:9" x14ac:dyDescent="0.25">
      <c r="B23" s="78"/>
      <c r="C23" s="78"/>
      <c r="D23" s="78"/>
      <c r="E23" s="78"/>
      <c r="F23" s="78"/>
      <c r="G23" s="78"/>
      <c r="H23" s="78"/>
      <c r="I23" s="78"/>
    </row>
    <row r="24" spans="2:9" x14ac:dyDescent="0.25">
      <c r="B24" s="78"/>
      <c r="C24" s="78"/>
      <c r="D24" s="78"/>
      <c r="E24" s="78"/>
      <c r="F24" s="78"/>
      <c r="G24" s="78"/>
      <c r="H24" s="78"/>
      <c r="I24" s="78"/>
    </row>
    <row r="25" spans="2:9" s="78" customFormat="1" x14ac:dyDescent="0.25"/>
    <row r="26" spans="2:9" s="78" customFormat="1" ht="15.75" x14ac:dyDescent="0.3">
      <c r="B26" s="6" t="s">
        <v>166</v>
      </c>
      <c r="C26" s="6"/>
      <c r="D26" s="6"/>
      <c r="E26" s="6"/>
      <c r="F26" s="6"/>
      <c r="G26" s="6"/>
    </row>
    <row r="27" spans="2:9" s="78" customFormat="1" ht="15.75" x14ac:dyDescent="0.3">
      <c r="B27" s="6" t="s">
        <v>174</v>
      </c>
      <c r="C27" s="6"/>
      <c r="D27" s="6"/>
      <c r="E27" s="6"/>
      <c r="F27" s="6"/>
      <c r="G27" s="6"/>
    </row>
    <row r="28" spans="2:9" ht="15.75" x14ac:dyDescent="0.3">
      <c r="B28" s="152" t="s">
        <v>167</v>
      </c>
      <c r="C28" s="93"/>
      <c r="D28" s="93"/>
      <c r="E28" s="93"/>
      <c r="F28" s="93"/>
      <c r="G28" s="93"/>
      <c r="H28" s="93"/>
      <c r="I28" s="93"/>
    </row>
    <row r="29" spans="2:9" ht="15.75" x14ac:dyDescent="0.3">
      <c r="B29" s="93" t="s">
        <v>168</v>
      </c>
      <c r="C29" s="93"/>
      <c r="D29" s="93"/>
      <c r="E29" s="93"/>
      <c r="F29" s="93"/>
      <c r="G29" s="93"/>
      <c r="H29" s="93"/>
      <c r="I29" s="93"/>
    </row>
    <row r="30" spans="2:9" ht="15.75" x14ac:dyDescent="0.3">
      <c r="B30" s="93" t="s">
        <v>169</v>
      </c>
      <c r="C30" s="93"/>
      <c r="D30" s="93"/>
      <c r="E30" s="93"/>
      <c r="F30" s="93"/>
      <c r="G30" s="93"/>
      <c r="H30" s="93"/>
      <c r="I30" s="93"/>
    </row>
    <row r="31" spans="2:9" ht="15.75" x14ac:dyDescent="0.3">
      <c r="B31" s="152" t="s">
        <v>170</v>
      </c>
      <c r="C31" s="93"/>
      <c r="D31" s="93"/>
      <c r="E31" s="93"/>
      <c r="F31" s="93"/>
      <c r="G31" s="93"/>
      <c r="H31" s="93"/>
      <c r="I31" s="93"/>
    </row>
    <row r="32" spans="2:9" ht="25.5" customHeight="1" x14ac:dyDescent="0.25">
      <c r="B32" s="78"/>
      <c r="C32" s="78"/>
      <c r="D32" s="78"/>
      <c r="E32" s="78"/>
      <c r="F32" s="78"/>
      <c r="G32" s="78"/>
      <c r="H32" s="78"/>
      <c r="I32" s="78"/>
    </row>
    <row r="33" spans="2:9" s="150" customFormat="1" ht="45.95" customHeight="1" x14ac:dyDescent="0.25">
      <c r="C33" s="151" t="s">
        <v>110</v>
      </c>
      <c r="D33" s="151" t="s">
        <v>165</v>
      </c>
      <c r="E33" s="151" t="s">
        <v>111</v>
      </c>
      <c r="F33" s="151" t="s">
        <v>163</v>
      </c>
      <c r="G33" s="151" t="s">
        <v>13</v>
      </c>
      <c r="H33" s="151" t="s">
        <v>164</v>
      </c>
      <c r="I33" s="151" t="s">
        <v>153</v>
      </c>
    </row>
    <row r="34" spans="2:9" x14ac:dyDescent="0.25">
      <c r="B34" s="3" t="s">
        <v>7</v>
      </c>
      <c r="C34" s="94" t="s">
        <v>83</v>
      </c>
      <c r="D34" s="94" t="s">
        <v>83</v>
      </c>
      <c r="E34" s="94">
        <v>21</v>
      </c>
      <c r="F34" s="94">
        <v>39</v>
      </c>
      <c r="G34" s="94">
        <v>40</v>
      </c>
      <c r="H34" s="94">
        <v>99</v>
      </c>
      <c r="I34" s="3">
        <v>310</v>
      </c>
    </row>
    <row r="35" spans="2:9" x14ac:dyDescent="0.25">
      <c r="B35" s="3" t="s">
        <v>6</v>
      </c>
      <c r="C35" s="94" t="s">
        <v>83</v>
      </c>
      <c r="D35" s="94" t="s">
        <v>83</v>
      </c>
      <c r="E35" s="94">
        <v>5</v>
      </c>
      <c r="F35" s="94">
        <v>11</v>
      </c>
      <c r="G35" s="94">
        <v>21</v>
      </c>
      <c r="H35" s="94">
        <v>18</v>
      </c>
      <c r="I35" s="3">
        <v>142</v>
      </c>
    </row>
    <row r="36" spans="2:9" x14ac:dyDescent="0.25">
      <c r="B36" s="3" t="s">
        <v>14</v>
      </c>
      <c r="C36" s="94" t="s">
        <v>83</v>
      </c>
      <c r="D36" s="94" t="s">
        <v>83</v>
      </c>
      <c r="E36" s="94">
        <v>0</v>
      </c>
      <c r="F36" s="94">
        <v>6</v>
      </c>
      <c r="G36" s="94">
        <v>9</v>
      </c>
      <c r="H36" s="94" t="s">
        <v>83</v>
      </c>
      <c r="I36" s="3">
        <v>68</v>
      </c>
    </row>
    <row r="37" spans="2:9" x14ac:dyDescent="0.25">
      <c r="B37" s="3" t="s">
        <v>112</v>
      </c>
      <c r="C37" s="94" t="s">
        <v>83</v>
      </c>
      <c r="D37" s="94" t="s">
        <v>83</v>
      </c>
      <c r="E37" s="94">
        <v>26</v>
      </c>
      <c r="F37" s="94">
        <v>56</v>
      </c>
      <c r="G37" s="94">
        <v>70</v>
      </c>
      <c r="H37" s="94" t="s">
        <v>83</v>
      </c>
      <c r="I37" s="3">
        <v>520</v>
      </c>
    </row>
    <row r="38" spans="2:9" x14ac:dyDescent="0.25">
      <c r="B38" s="78"/>
      <c r="C38" s="78"/>
      <c r="D38" s="78"/>
      <c r="E38" s="78"/>
      <c r="F38" s="78"/>
      <c r="G38" s="78"/>
      <c r="H38" s="78"/>
      <c r="I38" s="78"/>
    </row>
    <row r="42" spans="2:9" s="79" customFormat="1" ht="18" x14ac:dyDescent="0.35"/>
    <row r="58" spans="2:7" ht="60" x14ac:dyDescent="0.25">
      <c r="B58" s="3"/>
      <c r="C58" s="4" t="s">
        <v>11</v>
      </c>
      <c r="D58" s="4" t="s">
        <v>12</v>
      </c>
      <c r="E58" s="4" t="s">
        <v>13</v>
      </c>
      <c r="F58" s="4" t="s">
        <v>58</v>
      </c>
      <c r="G58" s="4" t="s">
        <v>32</v>
      </c>
    </row>
    <row r="59" spans="2:7" x14ac:dyDescent="0.25">
      <c r="B59" s="3" t="s">
        <v>14</v>
      </c>
      <c r="C59" s="3">
        <f>C50+C51</f>
        <v>0</v>
      </c>
      <c r="D59" s="3">
        <v>6</v>
      </c>
      <c r="E59" s="3">
        <v>9</v>
      </c>
      <c r="F59" s="29">
        <v>1</v>
      </c>
      <c r="G59" s="3">
        <v>68</v>
      </c>
    </row>
    <row r="60" spans="2:7" x14ac:dyDescent="0.25">
      <c r="B60" s="3" t="s">
        <v>6</v>
      </c>
      <c r="C60" s="3">
        <v>5</v>
      </c>
      <c r="D60" s="3">
        <v>11</v>
      </c>
      <c r="E60" s="3">
        <v>21</v>
      </c>
      <c r="F60" s="3" t="e">
        <f>#REF!+#REF!</f>
        <v>#REF!</v>
      </c>
      <c r="G60" s="3">
        <v>142</v>
      </c>
    </row>
    <row r="61" spans="2:7" x14ac:dyDescent="0.25">
      <c r="B61" s="3" t="s">
        <v>7</v>
      </c>
      <c r="C61" s="3">
        <v>21</v>
      </c>
      <c r="D61" s="3">
        <v>39</v>
      </c>
      <c r="E61" s="3">
        <v>40</v>
      </c>
      <c r="F61" s="3" t="e">
        <f>#REF!+#REF!</f>
        <v>#REF!</v>
      </c>
      <c r="G61" s="3">
        <v>310</v>
      </c>
    </row>
    <row r="62" spans="2:7" x14ac:dyDescent="0.25">
      <c r="B62" s="8" t="s">
        <v>5</v>
      </c>
      <c r="C62" s="8">
        <f>C59+C60+C61</f>
        <v>26</v>
      </c>
      <c r="D62" s="8">
        <f t="shared" ref="D62:G62" si="0">D59+D60+D61</f>
        <v>56</v>
      </c>
      <c r="E62" s="8">
        <f>E59+E60+E61</f>
        <v>70</v>
      </c>
      <c r="F62" s="3" t="e">
        <f>#REF!+#REF!</f>
        <v>#REF!</v>
      </c>
      <c r="G62" s="8">
        <f t="shared" si="0"/>
        <v>520</v>
      </c>
    </row>
  </sheetData>
  <pageMargins left="0.7" right="0.7" top="0.75" bottom="0.75" header="0.3" footer="0.3"/>
  <pageSetup paperSize="8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D12" sqref="D12"/>
    </sheetView>
  </sheetViews>
  <sheetFormatPr baseColWidth="10" defaultRowHeight="18" x14ac:dyDescent="0.35"/>
  <cols>
    <col min="2" max="2" width="16.85546875" style="5" customWidth="1"/>
    <col min="3" max="3" width="18" style="5" customWidth="1"/>
    <col min="4" max="4" width="17.140625" style="5" customWidth="1"/>
    <col min="5" max="5" width="10.85546875" style="5"/>
  </cols>
  <sheetData>
    <row r="2" spans="1:9" x14ac:dyDescent="0.35">
      <c r="B2" s="20"/>
    </row>
    <row r="3" spans="1:9" ht="15" customHeight="1" x14ac:dyDescent="0.25">
      <c r="B3" s="155" t="s">
        <v>65</v>
      </c>
      <c r="C3" s="156"/>
      <c r="D3" s="156"/>
      <c r="E3" s="156"/>
      <c r="F3" s="156"/>
      <c r="G3" s="156"/>
      <c r="H3" s="156"/>
      <c r="I3" s="156"/>
    </row>
    <row r="5" spans="1:9" x14ac:dyDescent="0.35">
      <c r="A5" s="78"/>
      <c r="B5" s="90"/>
      <c r="C5" s="154" t="s">
        <v>33</v>
      </c>
      <c r="D5" s="154"/>
    </row>
    <row r="6" spans="1:9" s="78" customFormat="1" x14ac:dyDescent="0.35">
      <c r="B6" s="91"/>
      <c r="C6" s="44" t="s">
        <v>108</v>
      </c>
      <c r="D6" s="44" t="s">
        <v>109</v>
      </c>
      <c r="E6" s="79"/>
    </row>
    <row r="7" spans="1:9" x14ac:dyDescent="0.35">
      <c r="B7" s="10" t="s">
        <v>34</v>
      </c>
      <c r="C7" s="40">
        <v>1087</v>
      </c>
      <c r="D7" s="18">
        <v>0.20699999999999999</v>
      </c>
      <c r="E7" s="92"/>
    </row>
    <row r="8" spans="1:9" x14ac:dyDescent="0.35">
      <c r="B8" s="10" t="s">
        <v>35</v>
      </c>
      <c r="C8" s="40">
        <v>1026</v>
      </c>
      <c r="D8" s="18">
        <v>0.19500000000000001</v>
      </c>
      <c r="E8" s="92"/>
    </row>
    <row r="9" spans="1:9" x14ac:dyDescent="0.35">
      <c r="B9" s="10" t="s">
        <v>36</v>
      </c>
      <c r="C9" s="40">
        <v>1052</v>
      </c>
      <c r="D9" s="18">
        <v>0.2</v>
      </c>
      <c r="E9" s="92"/>
    </row>
    <row r="10" spans="1:9" x14ac:dyDescent="0.35">
      <c r="B10" s="10" t="s">
        <v>37</v>
      </c>
      <c r="C10" s="40">
        <v>959</v>
      </c>
      <c r="D10" s="18">
        <v>0.183</v>
      </c>
      <c r="E10" s="92"/>
    </row>
    <row r="11" spans="1:9" x14ac:dyDescent="0.35">
      <c r="B11" s="10" t="s">
        <v>38</v>
      </c>
      <c r="C11" s="40">
        <v>1131</v>
      </c>
      <c r="D11" s="18">
        <v>0.215</v>
      </c>
      <c r="E11" s="92"/>
    </row>
    <row r="12" spans="1:9" x14ac:dyDescent="0.35">
      <c r="B12" s="11" t="s">
        <v>20</v>
      </c>
      <c r="C12" s="41">
        <v>5255</v>
      </c>
      <c r="D12" s="128">
        <v>1</v>
      </c>
    </row>
    <row r="13" spans="1:9" x14ac:dyDescent="0.35">
      <c r="B13" s="28" t="s">
        <v>16</v>
      </c>
    </row>
    <row r="18" spans="2:2" x14ac:dyDescent="0.35">
      <c r="B18" s="129"/>
    </row>
    <row r="19" spans="2:2" x14ac:dyDescent="0.35">
      <c r="B19" s="79"/>
    </row>
  </sheetData>
  <mergeCells count="2">
    <mergeCell ref="C5:D5"/>
    <mergeCell ref="B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1"/>
  <sheetViews>
    <sheetView workbookViewId="0">
      <selection activeCell="I26" sqref="I26"/>
    </sheetView>
  </sheetViews>
  <sheetFormatPr baseColWidth="10" defaultRowHeight="15" x14ac:dyDescent="0.25"/>
  <cols>
    <col min="3" max="3" width="19.7109375" customWidth="1"/>
    <col min="4" max="4" width="20.28515625" customWidth="1"/>
    <col min="5" max="5" width="21" customWidth="1"/>
    <col min="6" max="6" width="18.85546875" customWidth="1"/>
    <col min="7" max="7" width="10.85546875" customWidth="1"/>
    <col min="12" max="12" width="15.140625" customWidth="1"/>
    <col min="13" max="13" width="15.42578125" bestFit="1" customWidth="1"/>
    <col min="14" max="14" width="20" customWidth="1"/>
    <col min="15" max="15" width="20.85546875" customWidth="1"/>
    <col min="16" max="16" width="22" bestFit="1" customWidth="1"/>
    <col min="17" max="17" width="17.85546875" customWidth="1"/>
    <col min="18" max="18" width="21" customWidth="1"/>
    <col min="19" max="19" width="10" bestFit="1" customWidth="1"/>
    <col min="20" max="20" width="17" customWidth="1"/>
    <col min="21" max="21" width="16.85546875" customWidth="1"/>
  </cols>
  <sheetData>
    <row r="1" spans="2:21" ht="18" x14ac:dyDescent="0.35"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2:21" ht="18" x14ac:dyDescent="0.35">
      <c r="B2" s="5" t="s">
        <v>133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2:21" x14ac:dyDescent="0.25">
      <c r="M3" s="7"/>
      <c r="N3" s="7"/>
      <c r="O3" s="7"/>
      <c r="P3" s="7"/>
      <c r="Q3" s="7"/>
      <c r="R3" s="7"/>
      <c r="S3" s="7"/>
      <c r="T3" s="7"/>
      <c r="U3" s="7"/>
    </row>
    <row r="4" spans="2:21" x14ac:dyDescent="0.25">
      <c r="M4" s="7"/>
      <c r="N4" s="13"/>
      <c r="O4" s="13"/>
      <c r="P4" s="13"/>
      <c r="Q4" s="13"/>
      <c r="R4" s="13"/>
      <c r="S4" s="13"/>
      <c r="T4" s="13"/>
      <c r="U4" s="13"/>
    </row>
    <row r="5" spans="2:21" x14ac:dyDescent="0.25">
      <c r="M5" s="7"/>
      <c r="N5" s="14"/>
      <c r="O5" s="14"/>
      <c r="P5" s="14"/>
      <c r="Q5" s="14"/>
      <c r="R5" s="14"/>
      <c r="S5" s="14"/>
      <c r="T5" s="14"/>
      <c r="U5" s="14"/>
    </row>
    <row r="6" spans="2:21" x14ac:dyDescent="0.25">
      <c r="P6" s="7"/>
      <c r="Q6" s="7"/>
      <c r="R6" s="7"/>
      <c r="S6" s="7"/>
      <c r="T6" s="7"/>
      <c r="U6" s="7"/>
    </row>
    <row r="7" spans="2:21" x14ac:dyDescent="0.25">
      <c r="P7" s="7"/>
      <c r="Q7" s="7"/>
      <c r="R7" s="7"/>
      <c r="S7" s="7"/>
      <c r="T7" s="7"/>
      <c r="U7" s="7"/>
    </row>
    <row r="8" spans="2:21" x14ac:dyDescent="0.25">
      <c r="P8" s="7"/>
      <c r="Q8" s="7"/>
      <c r="R8" s="7"/>
      <c r="S8" s="7"/>
      <c r="T8" s="7"/>
      <c r="U8" s="7"/>
    </row>
    <row r="9" spans="2:21" x14ac:dyDescent="0.25">
      <c r="M9" s="7"/>
      <c r="N9" s="7"/>
      <c r="O9" s="7"/>
      <c r="P9" s="7"/>
      <c r="Q9" s="7"/>
      <c r="R9" s="7"/>
      <c r="S9" s="7"/>
      <c r="T9" s="7"/>
      <c r="U9" s="7"/>
    </row>
    <row r="10" spans="2:21" x14ac:dyDescent="0.25">
      <c r="M10" s="7"/>
      <c r="N10" s="7"/>
      <c r="O10" s="7"/>
      <c r="P10" s="16"/>
      <c r="Q10" s="7"/>
      <c r="R10" s="7"/>
      <c r="S10" s="7"/>
      <c r="T10" s="7"/>
      <c r="U10" s="7"/>
    </row>
    <row r="11" spans="2:21" x14ac:dyDescent="0.25">
      <c r="M11" s="7"/>
      <c r="N11" s="7"/>
      <c r="O11" s="7"/>
      <c r="P11" s="7"/>
      <c r="Q11" s="7"/>
      <c r="R11" s="7"/>
      <c r="S11" s="7"/>
      <c r="T11" s="7"/>
      <c r="U11" s="7"/>
    </row>
    <row r="12" spans="2:21" x14ac:dyDescent="0.25">
      <c r="M12" s="7"/>
      <c r="N12" s="7"/>
      <c r="O12" s="7"/>
      <c r="P12" s="7"/>
      <c r="Q12" s="7"/>
      <c r="R12" s="7"/>
      <c r="S12" s="7"/>
      <c r="T12" s="7"/>
      <c r="U12" s="7"/>
    </row>
    <row r="13" spans="2:21" x14ac:dyDescent="0.25">
      <c r="M13" s="7"/>
      <c r="N13" s="7"/>
      <c r="O13" s="7"/>
      <c r="P13" s="7"/>
      <c r="Q13" s="7"/>
      <c r="R13" s="7"/>
      <c r="S13" s="7"/>
      <c r="T13" s="7"/>
      <c r="U13" s="7"/>
    </row>
    <row r="23" spans="2:6" s="5" customFormat="1" ht="18" x14ac:dyDescent="0.35"/>
    <row r="24" spans="2:6" ht="15.75" x14ac:dyDescent="0.3">
      <c r="B24" s="6" t="s">
        <v>52</v>
      </c>
    </row>
    <row r="25" spans="2:6" s="5" customFormat="1" ht="18" x14ac:dyDescent="0.35"/>
    <row r="26" spans="2:6" s="79" customFormat="1" ht="18" x14ac:dyDescent="0.35"/>
    <row r="27" spans="2:6" s="5" customFormat="1" ht="47.25" x14ac:dyDescent="0.35">
      <c r="B27" s="42" t="s">
        <v>67</v>
      </c>
      <c r="C27" s="42" t="s">
        <v>25</v>
      </c>
      <c r="D27" s="27" t="s">
        <v>19</v>
      </c>
      <c r="E27" s="27" t="s">
        <v>51</v>
      </c>
      <c r="F27" s="27" t="s">
        <v>50</v>
      </c>
    </row>
    <row r="28" spans="2:6" s="5" customFormat="1" ht="18" x14ac:dyDescent="0.35">
      <c r="B28" s="10">
        <v>2010</v>
      </c>
      <c r="C28" s="40">
        <v>808</v>
      </c>
      <c r="D28" s="40">
        <v>982</v>
      </c>
      <c r="E28" s="40">
        <v>884</v>
      </c>
      <c r="F28" s="40">
        <v>102</v>
      </c>
    </row>
    <row r="29" spans="2:6" s="5" customFormat="1" ht="18" x14ac:dyDescent="0.35">
      <c r="B29" s="10">
        <v>2020</v>
      </c>
      <c r="C29" s="40">
        <v>2377</v>
      </c>
      <c r="D29" s="40">
        <v>1868</v>
      </c>
      <c r="E29" s="40">
        <v>770</v>
      </c>
      <c r="F29" s="40">
        <v>689</v>
      </c>
    </row>
    <row r="30" spans="2:6" s="5" customFormat="1" ht="18" x14ac:dyDescent="0.35"/>
    <row r="31" spans="2:6" ht="18" x14ac:dyDescent="0.35">
      <c r="B31" s="89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zoomScale="95" zoomScaleNormal="95" workbookViewId="0">
      <selection activeCell="H13" sqref="H13"/>
    </sheetView>
  </sheetViews>
  <sheetFormatPr baseColWidth="10" defaultColWidth="11.5703125" defaultRowHeight="18" x14ac:dyDescent="0.35"/>
  <cols>
    <col min="1" max="1" width="11.5703125" style="5"/>
    <col min="2" max="2" width="28.140625" style="5" customWidth="1"/>
    <col min="3" max="3" width="14.140625" style="5" customWidth="1"/>
    <col min="4" max="9" width="11.5703125" style="5"/>
    <col min="10" max="10" width="27.85546875" style="5" customWidth="1"/>
    <col min="11" max="16384" width="11.5703125" style="5"/>
  </cols>
  <sheetData>
    <row r="1" spans="2:10" x14ac:dyDescent="0.35">
      <c r="D1" s="22"/>
    </row>
    <row r="2" spans="2:10" x14ac:dyDescent="0.35">
      <c r="B2" s="5" t="s">
        <v>71</v>
      </c>
      <c r="C2" s="20"/>
      <c r="D2" s="21"/>
      <c r="E2" s="20"/>
      <c r="F2" s="20"/>
      <c r="J2" s="5" t="s">
        <v>70</v>
      </c>
    </row>
    <row r="20" spans="2:17" x14ac:dyDescent="0.35">
      <c r="B20" s="28" t="s">
        <v>16</v>
      </c>
    </row>
    <row r="22" spans="2:17" x14ac:dyDescent="0.35">
      <c r="B22" s="1" t="s">
        <v>0</v>
      </c>
      <c r="C22" s="19" t="s">
        <v>1</v>
      </c>
      <c r="D22" s="19" t="s">
        <v>2</v>
      </c>
      <c r="E22" s="19" t="s">
        <v>3</v>
      </c>
      <c r="F22" s="19" t="s">
        <v>4</v>
      </c>
      <c r="G22" s="19" t="s">
        <v>5</v>
      </c>
      <c r="J22" s="1" t="s">
        <v>0</v>
      </c>
      <c r="K22" s="19" t="s">
        <v>1</v>
      </c>
      <c r="L22" s="19" t="s">
        <v>2</v>
      </c>
      <c r="M22" s="19" t="s">
        <v>3</v>
      </c>
      <c r="N22" s="19" t="s">
        <v>4</v>
      </c>
      <c r="O22" s="19" t="s">
        <v>5</v>
      </c>
    </row>
    <row r="23" spans="2:17" x14ac:dyDescent="0.35">
      <c r="B23" s="1" t="s">
        <v>20</v>
      </c>
      <c r="C23" s="2">
        <v>1041</v>
      </c>
      <c r="D23" s="2">
        <v>1078</v>
      </c>
      <c r="E23" s="2">
        <v>1419</v>
      </c>
      <c r="F23" s="2">
        <v>1717</v>
      </c>
      <c r="G23" s="17">
        <f>SUM(C23:F23)</f>
        <v>5255</v>
      </c>
      <c r="J23" s="1" t="s">
        <v>20</v>
      </c>
      <c r="K23" s="2">
        <v>8843</v>
      </c>
      <c r="L23" s="2">
        <v>4943</v>
      </c>
      <c r="M23" s="2">
        <v>6220</v>
      </c>
      <c r="N23" s="2">
        <v>6504</v>
      </c>
      <c r="O23" s="17">
        <f>SUM(K23:N23)</f>
        <v>26510</v>
      </c>
    </row>
    <row r="24" spans="2:17" x14ac:dyDescent="0.35">
      <c r="B24" s="1" t="s">
        <v>46</v>
      </c>
      <c r="C24" s="18">
        <f>C23/$G$23</f>
        <v>0.19809705042816364</v>
      </c>
      <c r="D24" s="18">
        <f>D23/$G$23</f>
        <v>0.20513796384395813</v>
      </c>
      <c r="E24" s="18">
        <f>E23/$G$23</f>
        <v>0.27002854424357753</v>
      </c>
      <c r="F24" s="18">
        <f>F23/$G$23</f>
        <v>0.32673644148430064</v>
      </c>
      <c r="G24" s="18">
        <f>G23/$G$23</f>
        <v>1</v>
      </c>
      <c r="J24" s="1" t="s">
        <v>46</v>
      </c>
      <c r="K24" s="18">
        <f>K23/$O$23</f>
        <v>0.33357223689173898</v>
      </c>
      <c r="L24" s="18">
        <f>L23/$O$23</f>
        <v>0.18645794039984911</v>
      </c>
      <c r="M24" s="18">
        <f>M23/$O$23</f>
        <v>0.23462844209732175</v>
      </c>
      <c r="N24" s="18">
        <f>N23/$O$23</f>
        <v>0.24534138061109015</v>
      </c>
      <c r="O24" s="18">
        <f>O23/$O$23</f>
        <v>1</v>
      </c>
    </row>
    <row r="27" spans="2:17" x14ac:dyDescent="0.35">
      <c r="J27" s="79"/>
      <c r="K27" s="79"/>
      <c r="L27" s="79"/>
      <c r="M27" s="79"/>
      <c r="N27" s="79"/>
      <c r="O27" s="79"/>
      <c r="P27" s="79"/>
      <c r="Q27" s="79"/>
    </row>
  </sheetData>
  <pageMargins left="0.78749999999999998" right="0.78749999999999998" top="1.05277777777778" bottom="1.05277777777778" header="0.78749999999999998" footer="0.78749999999999998"/>
  <pageSetup paperSize="9" scale="95" orientation="portrait" r:id="rId1"/>
  <headerFooter>
    <oddHeader>&amp;C&amp;"Times New Roman,Normal"&amp;12&amp;Kffffff&amp;A</oddHeader>
    <oddFooter>&amp;C&amp;"Times New Roman,Normal"&amp;12&amp;KffffffPage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opLeftCell="A4" zoomScaleNormal="100" workbookViewId="0">
      <selection sqref="A1:XFD1"/>
    </sheetView>
  </sheetViews>
  <sheetFormatPr baseColWidth="10" defaultRowHeight="15" x14ac:dyDescent="0.25"/>
  <cols>
    <col min="2" max="2" width="16.7109375" customWidth="1"/>
    <col min="3" max="8" width="15.7109375" customWidth="1"/>
  </cols>
  <sheetData>
    <row r="1" spans="2:2" ht="18" x14ac:dyDescent="0.35">
      <c r="B1" s="20"/>
    </row>
    <row r="2" spans="2:2" ht="18" x14ac:dyDescent="0.35">
      <c r="B2" s="5" t="s">
        <v>107</v>
      </c>
    </row>
    <row r="26" spans="2:7" ht="15.75" x14ac:dyDescent="0.3">
      <c r="B26" s="6"/>
      <c r="C26" s="65"/>
    </row>
    <row r="27" spans="2:7" ht="15.75" x14ac:dyDescent="0.3">
      <c r="B27" s="6" t="s">
        <v>139</v>
      </c>
      <c r="C27" s="65"/>
    </row>
    <row r="28" spans="2:7" ht="15.75" x14ac:dyDescent="0.3">
      <c r="B28" s="6" t="s">
        <v>81</v>
      </c>
      <c r="C28" s="65"/>
    </row>
    <row r="29" spans="2:7" ht="15.75" x14ac:dyDescent="0.3">
      <c r="B29" s="6"/>
      <c r="C29" s="65"/>
    </row>
    <row r="31" spans="2:7" ht="18" x14ac:dyDescent="0.35">
      <c r="B31" s="5"/>
      <c r="C31" s="5"/>
      <c r="D31" s="5"/>
      <c r="E31" s="5"/>
      <c r="F31" s="5"/>
      <c r="G31" s="5"/>
    </row>
    <row r="32" spans="2:7" ht="18" x14ac:dyDescent="0.35">
      <c r="B32" s="5"/>
      <c r="C32" s="75" t="s">
        <v>78</v>
      </c>
      <c r="D32" s="75" t="s">
        <v>79</v>
      </c>
      <c r="E32" s="75" t="s">
        <v>6</v>
      </c>
      <c r="F32" s="75" t="s">
        <v>7</v>
      </c>
      <c r="G32" s="5"/>
    </row>
    <row r="33" spans="2:7" ht="18" x14ac:dyDescent="0.35">
      <c r="B33" s="64" t="s">
        <v>147</v>
      </c>
      <c r="C33" s="73">
        <v>230</v>
      </c>
      <c r="D33" s="73">
        <v>273</v>
      </c>
      <c r="E33" s="73">
        <v>767</v>
      </c>
      <c r="F33" s="73">
        <v>1138</v>
      </c>
      <c r="G33" s="5"/>
    </row>
    <row r="34" spans="2:7" ht="18" x14ac:dyDescent="0.35">
      <c r="B34" s="64" t="s">
        <v>148</v>
      </c>
      <c r="C34" s="73">
        <v>201</v>
      </c>
      <c r="D34" s="73">
        <v>127</v>
      </c>
      <c r="E34" s="73">
        <v>245</v>
      </c>
      <c r="F34" s="73">
        <v>413</v>
      </c>
      <c r="G34" s="5"/>
    </row>
    <row r="35" spans="2:7" ht="18" x14ac:dyDescent="0.35">
      <c r="B35" s="64" t="s">
        <v>149</v>
      </c>
      <c r="C35" s="73">
        <v>63</v>
      </c>
      <c r="D35" s="73">
        <v>17</v>
      </c>
      <c r="E35" s="73">
        <v>47</v>
      </c>
      <c r="F35" s="73">
        <v>26</v>
      </c>
      <c r="G35" s="5"/>
    </row>
    <row r="36" spans="2:7" ht="18" x14ac:dyDescent="0.35">
      <c r="B36" s="64" t="s">
        <v>150</v>
      </c>
      <c r="C36" s="73">
        <v>24</v>
      </c>
      <c r="D36" s="73">
        <v>64</v>
      </c>
      <c r="E36" s="73">
        <v>70</v>
      </c>
      <c r="F36" s="73">
        <v>23</v>
      </c>
      <c r="G36" s="5"/>
    </row>
    <row r="37" spans="2:7" ht="18" x14ac:dyDescent="0.35">
      <c r="B37" s="64" t="s">
        <v>151</v>
      </c>
      <c r="C37" s="73">
        <v>181</v>
      </c>
      <c r="D37" s="73">
        <v>168</v>
      </c>
      <c r="E37" s="73">
        <v>28</v>
      </c>
      <c r="F37" s="73">
        <v>40</v>
      </c>
      <c r="G37" s="5"/>
    </row>
    <row r="38" spans="2:7" ht="18" x14ac:dyDescent="0.35">
      <c r="B38" s="64" t="s">
        <v>152</v>
      </c>
      <c r="C38" s="73">
        <v>145</v>
      </c>
      <c r="D38" s="73">
        <v>50</v>
      </c>
      <c r="E38" s="73">
        <v>22</v>
      </c>
      <c r="F38" s="73">
        <v>4</v>
      </c>
      <c r="G38" s="5"/>
    </row>
    <row r="39" spans="2:7" x14ac:dyDescent="0.25">
      <c r="C39" s="74"/>
      <c r="D39" s="74"/>
      <c r="E39" s="74"/>
      <c r="F39" s="74"/>
      <c r="G39" s="74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topLeftCell="A28" zoomScaleNormal="100" workbookViewId="0">
      <selection activeCell="G23" sqref="G23"/>
    </sheetView>
  </sheetViews>
  <sheetFormatPr baseColWidth="10" defaultColWidth="10.85546875" defaultRowHeight="15" x14ac:dyDescent="0.25"/>
  <cols>
    <col min="1" max="1" width="10.85546875" style="78"/>
    <col min="2" max="2" width="37.7109375" style="78" customWidth="1"/>
    <col min="3" max="3" width="30.85546875" style="78" customWidth="1"/>
    <col min="4" max="4" width="30.5703125" style="78" customWidth="1"/>
    <col min="5" max="5" width="34.140625" style="78" customWidth="1"/>
    <col min="6" max="6" width="28.42578125" style="78" customWidth="1"/>
    <col min="7" max="7" width="16.5703125" style="78" customWidth="1"/>
    <col min="8" max="8" width="19.42578125" style="78" customWidth="1"/>
    <col min="9" max="16384" width="10.85546875" style="78"/>
  </cols>
  <sheetData>
    <row r="2" spans="2:2" ht="18" x14ac:dyDescent="0.35">
      <c r="B2" s="79" t="s">
        <v>159</v>
      </c>
    </row>
    <row r="37" spans="2:8" ht="79.5" customHeight="1" x14ac:dyDescent="0.25">
      <c r="B37" s="157" t="s">
        <v>88</v>
      </c>
      <c r="C37" s="157"/>
      <c r="D37" s="157"/>
    </row>
    <row r="38" spans="2:8" x14ac:dyDescent="0.25">
      <c r="B38" s="28" t="s">
        <v>16</v>
      </c>
    </row>
    <row r="41" spans="2:8" s="9" customFormat="1" ht="15.75" x14ac:dyDescent="0.3"/>
    <row r="42" spans="2:8" s="9" customFormat="1" ht="32.25" x14ac:dyDescent="0.3">
      <c r="B42" s="10"/>
      <c r="C42" s="135" t="s">
        <v>154</v>
      </c>
      <c r="D42" s="135" t="s">
        <v>155</v>
      </c>
      <c r="E42" s="135" t="s">
        <v>156</v>
      </c>
      <c r="F42" s="138" t="s">
        <v>157</v>
      </c>
      <c r="G42" s="135" t="s">
        <v>114</v>
      </c>
    </row>
    <row r="43" spans="2:8" s="9" customFormat="1" ht="15.75" x14ac:dyDescent="0.3">
      <c r="B43" s="10" t="s">
        <v>53</v>
      </c>
      <c r="C43" s="136">
        <v>1.3024599542334101</v>
      </c>
      <c r="D43" s="136">
        <v>0.240446224256293</v>
      </c>
      <c r="E43" s="136">
        <v>0.83924485125858095</v>
      </c>
      <c r="F43" s="136">
        <v>9.8726817042606496E-2</v>
      </c>
      <c r="G43" s="136">
        <v>2.48242246921652</v>
      </c>
      <c r="H43" s="158" t="s">
        <v>158</v>
      </c>
    </row>
    <row r="44" spans="2:8" s="9" customFormat="1" ht="15.75" x14ac:dyDescent="0.3">
      <c r="B44" s="10" t="s">
        <v>146</v>
      </c>
      <c r="C44" s="137">
        <v>1.65796875</v>
      </c>
      <c r="D44" s="136">
        <v>0.21953125000000001</v>
      </c>
      <c r="E44" s="136">
        <v>0.78140624999999997</v>
      </c>
      <c r="F44" s="136">
        <v>0.13182539682539701</v>
      </c>
      <c r="G44" s="136">
        <v>2.7915128968254002</v>
      </c>
      <c r="H44" s="159"/>
    </row>
    <row r="45" spans="2:8" s="9" customFormat="1" ht="15.75" x14ac:dyDescent="0.3">
      <c r="B45" s="10" t="s">
        <v>145</v>
      </c>
      <c r="C45" s="136">
        <v>1.08632897603486</v>
      </c>
      <c r="D45" s="136">
        <v>0.25953159041394303</v>
      </c>
      <c r="E45" s="136">
        <v>0.54343681917211295</v>
      </c>
      <c r="F45" s="136">
        <v>7.1288861223501698E-2</v>
      </c>
      <c r="G45" s="136">
        <v>1.9619479026178399</v>
      </c>
      <c r="H45" s="159"/>
    </row>
    <row r="46" spans="2:8" s="9" customFormat="1" ht="15.75" x14ac:dyDescent="0.3">
      <c r="B46" s="10" t="s">
        <v>54</v>
      </c>
      <c r="C46" s="136">
        <v>1.0627198124267301</v>
      </c>
      <c r="D46" s="136">
        <v>0.174482219617038</v>
      </c>
      <c r="E46" s="136">
        <v>0.36869871043376301</v>
      </c>
      <c r="F46" s="136">
        <v>6.8948311902590903E-2</v>
      </c>
      <c r="G46" s="136">
        <v>1.6763144705583199</v>
      </c>
      <c r="H46" s="159"/>
    </row>
    <row r="47" spans="2:8" s="9" customFormat="1" ht="15.75" x14ac:dyDescent="0.3">
      <c r="B47" s="10" t="s">
        <v>24</v>
      </c>
      <c r="C47" s="136">
        <v>1.1364795918367301</v>
      </c>
      <c r="D47" s="136">
        <v>0.25765306122449</v>
      </c>
      <c r="E47" s="136">
        <v>1.31377551020408</v>
      </c>
      <c r="F47" s="136">
        <v>0.13711694201490099</v>
      </c>
      <c r="G47" s="136">
        <v>2.8456628603822498</v>
      </c>
      <c r="H47" s="159"/>
    </row>
    <row r="48" spans="2:8" s="9" customFormat="1" ht="15.75" x14ac:dyDescent="0.3">
      <c r="B48" s="10" t="s">
        <v>21</v>
      </c>
      <c r="C48" s="136">
        <v>0.62083333333333302</v>
      </c>
      <c r="D48" s="136">
        <v>0.1</v>
      </c>
      <c r="E48" s="136">
        <v>0.22083333333333299</v>
      </c>
      <c r="F48" s="136">
        <v>1.5682539682539701E-2</v>
      </c>
      <c r="G48" s="136">
        <v>0.95734920634920595</v>
      </c>
      <c r="H48" s="159"/>
    </row>
    <row r="49" spans="2:8" s="9" customFormat="1" ht="15.75" x14ac:dyDescent="0.3">
      <c r="B49" s="10" t="s">
        <v>55</v>
      </c>
      <c r="C49" s="136">
        <v>0.91280864197530898</v>
      </c>
      <c r="D49" s="136">
        <v>0.19290123456790101</v>
      </c>
      <c r="E49" s="136">
        <v>0.44907407407407401</v>
      </c>
      <c r="F49" s="136">
        <v>4.9280815206741102E-2</v>
      </c>
      <c r="G49" s="136">
        <v>1.6048363707622999</v>
      </c>
      <c r="H49" s="159"/>
    </row>
    <row r="50" spans="2:8" s="9" customFormat="1" ht="15.75" x14ac:dyDescent="0.3">
      <c r="B50" s="10" t="s">
        <v>22</v>
      </c>
      <c r="C50" s="136">
        <v>1.2250000000000001</v>
      </c>
      <c r="D50" s="136">
        <v>0.625</v>
      </c>
      <c r="E50" s="136">
        <v>0.6</v>
      </c>
      <c r="F50" s="136">
        <v>2.2222222222222199E-2</v>
      </c>
      <c r="G50" s="136">
        <v>2.4722222222222201</v>
      </c>
      <c r="H50" s="159"/>
    </row>
    <row r="51" spans="2:8" s="9" customFormat="1" ht="15.75" x14ac:dyDescent="0.3">
      <c r="B51" s="10" t="s">
        <v>56</v>
      </c>
      <c r="C51" s="136">
        <v>0.99078649566201404</v>
      </c>
      <c r="D51" s="136">
        <v>0.140762919652961</v>
      </c>
      <c r="E51" s="136">
        <v>0.30821859675594099</v>
      </c>
      <c r="F51" s="136">
        <v>0</v>
      </c>
      <c r="G51" s="136">
        <v>1.48880594624371</v>
      </c>
    </row>
    <row r="52" spans="2:8" s="9" customFormat="1" ht="15.75" x14ac:dyDescent="0.3">
      <c r="G52" s="139"/>
    </row>
  </sheetData>
  <mergeCells count="2">
    <mergeCell ref="B37:D37"/>
    <mergeCell ref="H43:H50"/>
  </mergeCells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zoomScale="115" zoomScaleNormal="115" workbookViewId="0">
      <selection sqref="A1:XFD1"/>
    </sheetView>
  </sheetViews>
  <sheetFormatPr baseColWidth="10" defaultRowHeight="15" x14ac:dyDescent="0.25"/>
  <cols>
    <col min="1" max="1" width="8.42578125" customWidth="1"/>
    <col min="2" max="2" width="25.5703125" customWidth="1"/>
    <col min="3" max="3" width="16.5703125" customWidth="1"/>
    <col min="4" max="4" width="18.140625" customWidth="1"/>
    <col min="5" max="5" width="17.7109375" customWidth="1"/>
    <col min="6" max="6" width="19.140625" customWidth="1"/>
    <col min="7" max="7" width="14.140625" bestFit="1" customWidth="1"/>
    <col min="8" max="8" width="18.28515625" bestFit="1" customWidth="1"/>
    <col min="9" max="9" width="15" bestFit="1" customWidth="1"/>
    <col min="10" max="10" width="16.42578125" bestFit="1" customWidth="1"/>
    <col min="11" max="11" width="11.85546875" bestFit="1" customWidth="1"/>
    <col min="12" max="12" width="13.7109375" bestFit="1" customWidth="1"/>
    <col min="13" max="13" width="17.85546875" bestFit="1" customWidth="1"/>
    <col min="14" max="14" width="17.42578125" bestFit="1" customWidth="1"/>
    <col min="15" max="15" width="13.85546875" bestFit="1" customWidth="1"/>
    <col min="16" max="16" width="18" bestFit="1" customWidth="1"/>
    <col min="17" max="34" width="16.5703125" customWidth="1"/>
  </cols>
  <sheetData>
    <row r="1" spans="2:5" ht="18" x14ac:dyDescent="0.25">
      <c r="B1" s="56"/>
    </row>
    <row r="2" spans="2:5" ht="18" x14ac:dyDescent="0.35">
      <c r="B2" s="9" t="s">
        <v>140</v>
      </c>
      <c r="C2" s="5"/>
      <c r="D2" s="5"/>
      <c r="E2" s="5"/>
    </row>
    <row r="30" spans="2:2" x14ac:dyDescent="0.25">
      <c r="B30" s="28" t="s">
        <v>141</v>
      </c>
    </row>
    <row r="31" spans="2:2" x14ac:dyDescent="0.25">
      <c r="B31" s="28" t="s">
        <v>91</v>
      </c>
    </row>
    <row r="32" spans="2:2" x14ac:dyDescent="0.25">
      <c r="B32" s="28" t="s">
        <v>92</v>
      </c>
    </row>
    <row r="33" spans="2:12" x14ac:dyDescent="0.25">
      <c r="B33" s="28" t="s">
        <v>57</v>
      </c>
    </row>
    <row r="34" spans="2:12" s="78" customFormat="1" x14ac:dyDescent="0.25">
      <c r="B34" s="28" t="s">
        <v>16</v>
      </c>
    </row>
    <row r="35" spans="2:12" x14ac:dyDescent="0.25">
      <c r="G35" s="7"/>
      <c r="H35" s="7"/>
      <c r="I35" s="7"/>
      <c r="J35" s="7"/>
      <c r="K35" s="7"/>
      <c r="L35" s="7"/>
    </row>
    <row r="36" spans="2:12" ht="47.25" x14ac:dyDescent="0.3">
      <c r="B36" s="9"/>
      <c r="C36" s="57" t="s">
        <v>45</v>
      </c>
      <c r="D36" s="58" t="s">
        <v>90</v>
      </c>
      <c r="E36" s="58" t="s">
        <v>89</v>
      </c>
      <c r="F36" s="57" t="s">
        <v>15</v>
      </c>
      <c r="G36" s="16"/>
      <c r="H36" s="16"/>
      <c r="I36" s="16"/>
      <c r="J36" s="16"/>
      <c r="K36" s="16"/>
      <c r="L36" s="7"/>
    </row>
    <row r="37" spans="2:12" ht="31.5" x14ac:dyDescent="0.3">
      <c r="B37" s="96" t="s">
        <v>115</v>
      </c>
      <c r="C37" s="59">
        <v>5731</v>
      </c>
      <c r="D37" s="59">
        <v>6789</v>
      </c>
      <c r="E37" s="59">
        <v>9925</v>
      </c>
      <c r="F37" s="59">
        <v>4280</v>
      </c>
      <c r="G37" s="16"/>
      <c r="H37" s="16"/>
      <c r="I37" s="16"/>
      <c r="J37" s="16"/>
      <c r="K37" s="16"/>
      <c r="L37" s="7"/>
    </row>
    <row r="38" spans="2:12" ht="31.5" x14ac:dyDescent="0.3">
      <c r="B38" s="60" t="s">
        <v>116</v>
      </c>
      <c r="C38" s="60">
        <v>2603</v>
      </c>
      <c r="D38" s="60">
        <v>2246</v>
      </c>
      <c r="E38" s="60">
        <v>2023</v>
      </c>
      <c r="F38" s="60">
        <v>409</v>
      </c>
      <c r="G38" s="16"/>
      <c r="H38" s="16"/>
      <c r="I38" s="16"/>
      <c r="J38" s="16"/>
      <c r="K38" s="16"/>
      <c r="L38" s="7"/>
    </row>
    <row r="39" spans="2:12" ht="15.75" x14ac:dyDescent="0.3">
      <c r="B39" s="61" t="s">
        <v>19</v>
      </c>
      <c r="C39" s="61">
        <v>1294</v>
      </c>
      <c r="D39" s="61">
        <v>979</v>
      </c>
      <c r="E39" s="61">
        <v>746</v>
      </c>
      <c r="F39" s="61">
        <v>142</v>
      </c>
      <c r="G39" s="30"/>
      <c r="H39" s="16"/>
      <c r="I39" s="16"/>
      <c r="J39" s="16"/>
      <c r="K39" s="16"/>
      <c r="L39" s="7"/>
    </row>
    <row r="40" spans="2:12" ht="15.75" x14ac:dyDescent="0.3">
      <c r="B40" s="61" t="s">
        <v>25</v>
      </c>
      <c r="C40" s="61">
        <v>1033</v>
      </c>
      <c r="D40" s="61">
        <v>1048</v>
      </c>
      <c r="E40" s="61">
        <v>1079</v>
      </c>
      <c r="F40" s="61">
        <v>203</v>
      </c>
      <c r="G40" s="30"/>
      <c r="H40" s="16"/>
      <c r="I40" s="16"/>
      <c r="J40" s="16"/>
      <c r="K40" s="16"/>
      <c r="L40" s="7"/>
    </row>
    <row r="41" spans="2:12" ht="31.5" x14ac:dyDescent="0.3">
      <c r="B41" s="60" t="s">
        <v>50</v>
      </c>
      <c r="C41" s="61">
        <v>617</v>
      </c>
      <c r="D41" s="61">
        <v>510</v>
      </c>
      <c r="E41" s="61">
        <v>303</v>
      </c>
      <c r="F41" s="61">
        <v>38</v>
      </c>
      <c r="G41" s="30"/>
      <c r="H41" s="16"/>
      <c r="I41" s="16"/>
      <c r="J41" s="16"/>
      <c r="K41" s="16"/>
      <c r="L41" s="7"/>
    </row>
    <row r="42" spans="2:12" ht="31.5" x14ac:dyDescent="0.3">
      <c r="B42" s="76" t="s">
        <v>51</v>
      </c>
      <c r="C42" s="62">
        <v>545</v>
      </c>
      <c r="D42" s="62">
        <v>337</v>
      </c>
      <c r="E42" s="62">
        <v>289</v>
      </c>
      <c r="F42" s="62">
        <v>65</v>
      </c>
      <c r="G42" s="30"/>
      <c r="H42" s="16"/>
      <c r="I42" s="16"/>
      <c r="J42" s="16"/>
      <c r="K42" s="16"/>
      <c r="L42" s="7"/>
    </row>
    <row r="43" spans="2:12" x14ac:dyDescent="0.25">
      <c r="G43" s="31"/>
    </row>
    <row r="44" spans="2:12" x14ac:dyDescent="0.25">
      <c r="B44" s="15"/>
      <c r="C44" s="15"/>
      <c r="D44" s="15"/>
      <c r="E44" s="15"/>
      <c r="F44" s="15"/>
      <c r="G44" s="31"/>
    </row>
    <row r="45" spans="2:12" s="79" customFormat="1" ht="18" x14ac:dyDescent="0.35"/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3"/>
  <sheetViews>
    <sheetView workbookViewId="0">
      <selection activeCell="K13" sqref="K13"/>
    </sheetView>
  </sheetViews>
  <sheetFormatPr baseColWidth="10" defaultRowHeight="15" x14ac:dyDescent="0.25"/>
  <cols>
    <col min="1" max="1" width="10.85546875" style="78"/>
    <col min="2" max="2" width="41.42578125" customWidth="1"/>
    <col min="3" max="3" width="16.5703125" customWidth="1"/>
    <col min="4" max="4" width="17.140625" customWidth="1"/>
    <col min="5" max="5" width="19.7109375" customWidth="1"/>
    <col min="6" max="6" width="14.7109375" customWidth="1"/>
    <col min="7" max="7" width="13.85546875" style="78" customWidth="1"/>
    <col min="8" max="8" width="15.5703125" customWidth="1"/>
    <col min="9" max="9" width="16.5703125" customWidth="1"/>
    <col min="10" max="10" width="15.85546875" customWidth="1"/>
    <col min="11" max="11" width="11.85546875" customWidth="1"/>
    <col min="12" max="12" width="14.85546875" customWidth="1"/>
    <col min="13" max="13" width="17.85546875" customWidth="1"/>
    <col min="14" max="14" width="17.7109375" customWidth="1"/>
    <col min="15" max="15" width="16.7109375" customWidth="1"/>
    <col min="16" max="16" width="18.85546875" customWidth="1"/>
  </cols>
  <sheetData>
    <row r="3" spans="2:9" ht="15.75" x14ac:dyDescent="0.25">
      <c r="B3" s="146" t="s">
        <v>132</v>
      </c>
    </row>
    <row r="4" spans="2:9" s="78" customFormat="1" ht="18.75" thickBot="1" x14ac:dyDescent="0.3">
      <c r="B4" s="68"/>
    </row>
    <row r="5" spans="2:9" s="149" customFormat="1" ht="16.5" thickBot="1" x14ac:dyDescent="0.35">
      <c r="B5" s="146"/>
      <c r="C5" s="162" t="s">
        <v>121</v>
      </c>
      <c r="D5" s="163"/>
      <c r="E5" s="164"/>
      <c r="F5" s="165" t="s">
        <v>33</v>
      </c>
      <c r="G5" s="166"/>
      <c r="H5" s="166"/>
      <c r="I5" s="167"/>
    </row>
    <row r="6" spans="2:9" s="145" customFormat="1" ht="33" thickTop="1" thickBot="1" x14ac:dyDescent="0.3">
      <c r="B6" s="140" t="s">
        <v>44</v>
      </c>
      <c r="C6" s="141" t="s">
        <v>122</v>
      </c>
      <c r="D6" s="142" t="s">
        <v>95</v>
      </c>
      <c r="E6" s="143" t="s">
        <v>123</v>
      </c>
      <c r="F6" s="141" t="s">
        <v>124</v>
      </c>
      <c r="G6" s="141" t="s">
        <v>125</v>
      </c>
      <c r="H6" s="144" t="s">
        <v>96</v>
      </c>
      <c r="I6" s="141" t="s">
        <v>126</v>
      </c>
    </row>
    <row r="7" spans="2:9" s="78" customFormat="1" ht="16.5" thickTop="1" x14ac:dyDescent="0.25">
      <c r="B7" s="98" t="s">
        <v>20</v>
      </c>
      <c r="C7" s="99">
        <v>26510</v>
      </c>
      <c r="D7" s="100">
        <v>2046</v>
      </c>
      <c r="E7" s="101">
        <v>7.7178423236514526E-2</v>
      </c>
      <c r="F7" s="99">
        <v>5255</v>
      </c>
      <c r="G7" s="102">
        <f>F7/C7</f>
        <v>0.19822708411920031</v>
      </c>
      <c r="H7" s="103">
        <v>832</v>
      </c>
      <c r="I7" s="104">
        <v>0.15832540437678402</v>
      </c>
    </row>
    <row r="8" spans="2:9" s="78" customFormat="1" ht="21.6" customHeight="1" x14ac:dyDescent="0.3">
      <c r="B8" s="82" t="s">
        <v>97</v>
      </c>
      <c r="C8" s="85"/>
      <c r="D8" s="87"/>
      <c r="E8" s="86"/>
      <c r="F8" s="80"/>
      <c r="G8" s="81"/>
      <c r="H8" s="88"/>
      <c r="I8" s="112"/>
    </row>
    <row r="9" spans="2:9" s="78" customFormat="1" ht="20.45" customHeight="1" x14ac:dyDescent="0.3">
      <c r="B9" s="83" t="s">
        <v>98</v>
      </c>
      <c r="C9" s="105">
        <v>8390</v>
      </c>
      <c r="D9" s="106">
        <v>308</v>
      </c>
      <c r="E9" s="107">
        <v>3.6710369487485101E-2</v>
      </c>
      <c r="F9" s="108">
        <v>1839</v>
      </c>
      <c r="G9" s="111">
        <f t="shared" ref="G9:G17" si="0">F9/C9</f>
        <v>0.21918951132300357</v>
      </c>
      <c r="H9" s="109">
        <v>118</v>
      </c>
      <c r="I9" s="113">
        <v>6.416530723219141E-2</v>
      </c>
    </row>
    <row r="10" spans="2:9" s="78" customFormat="1" ht="25.5" customHeight="1" x14ac:dyDescent="0.3">
      <c r="B10" s="83" t="s">
        <v>99</v>
      </c>
      <c r="C10" s="105">
        <v>727</v>
      </c>
      <c r="D10" s="106">
        <v>234</v>
      </c>
      <c r="E10" s="107">
        <v>0.3218707015130674</v>
      </c>
      <c r="F10" s="108">
        <v>133</v>
      </c>
      <c r="G10" s="111">
        <f t="shared" si="0"/>
        <v>0.18294360385144429</v>
      </c>
      <c r="H10" s="109">
        <v>61</v>
      </c>
      <c r="I10" s="113">
        <v>0.45864661654135336</v>
      </c>
    </row>
    <row r="11" spans="2:9" s="78" customFormat="1" ht="31.5" x14ac:dyDescent="0.3">
      <c r="B11" s="83" t="s">
        <v>100</v>
      </c>
      <c r="C11" s="105">
        <v>431</v>
      </c>
      <c r="D11" s="106">
        <v>159</v>
      </c>
      <c r="E11" s="107">
        <v>0.36890951276102091</v>
      </c>
      <c r="F11" s="108">
        <v>197</v>
      </c>
      <c r="G11" s="111">
        <f t="shared" si="0"/>
        <v>0.45707656612529002</v>
      </c>
      <c r="H11" s="109">
        <v>108</v>
      </c>
      <c r="I11" s="113">
        <v>0.54822335025380708</v>
      </c>
    </row>
    <row r="12" spans="2:9" s="78" customFormat="1" ht="21" customHeight="1" x14ac:dyDescent="0.3">
      <c r="B12" s="83" t="s">
        <v>101</v>
      </c>
      <c r="C12" s="105">
        <v>4758</v>
      </c>
      <c r="D12" s="106">
        <v>500</v>
      </c>
      <c r="E12" s="107">
        <v>0.10508617065994115</v>
      </c>
      <c r="F12" s="108">
        <v>804</v>
      </c>
      <c r="G12" s="111">
        <f t="shared" si="0"/>
        <v>0.16897856242118536</v>
      </c>
      <c r="H12" s="109">
        <v>180</v>
      </c>
      <c r="I12" s="113">
        <v>0.22388059701492538</v>
      </c>
    </row>
    <row r="13" spans="2:9" s="78" customFormat="1" ht="26.45" customHeight="1" x14ac:dyDescent="0.3">
      <c r="B13" s="83" t="s">
        <v>102</v>
      </c>
      <c r="C13" s="105">
        <v>4242</v>
      </c>
      <c r="D13" s="110">
        <v>279</v>
      </c>
      <c r="E13" s="107">
        <v>6.5770862800565766E-2</v>
      </c>
      <c r="F13" s="108">
        <v>549</v>
      </c>
      <c r="G13" s="111">
        <f t="shared" si="0"/>
        <v>0.12942008486562942</v>
      </c>
      <c r="H13" s="109">
        <v>93</v>
      </c>
      <c r="I13" s="113">
        <v>0.16939890710382513</v>
      </c>
    </row>
    <row r="14" spans="2:9" s="78" customFormat="1" ht="26.1" customHeight="1" x14ac:dyDescent="0.3">
      <c r="B14" s="83" t="s">
        <v>103</v>
      </c>
      <c r="C14" s="105">
        <v>1054</v>
      </c>
      <c r="D14" s="110">
        <v>44</v>
      </c>
      <c r="E14" s="107">
        <v>4.1745730550284632E-2</v>
      </c>
      <c r="F14" s="108">
        <v>160</v>
      </c>
      <c r="G14" s="111">
        <f t="shared" si="0"/>
        <v>0.15180265654648956</v>
      </c>
      <c r="H14" s="109">
        <v>9</v>
      </c>
      <c r="I14" s="113">
        <v>5.6250000000000001E-2</v>
      </c>
    </row>
    <row r="15" spans="2:9" s="78" customFormat="1" ht="24.6" customHeight="1" x14ac:dyDescent="0.3">
      <c r="B15" s="83" t="s">
        <v>104</v>
      </c>
      <c r="C15" s="105">
        <v>3281</v>
      </c>
      <c r="D15" s="110">
        <v>148</v>
      </c>
      <c r="E15" s="107">
        <v>4.5108198719902466E-2</v>
      </c>
      <c r="F15" s="108">
        <v>544</v>
      </c>
      <c r="G15" s="111">
        <f t="shared" si="0"/>
        <v>0.16580310880829016</v>
      </c>
      <c r="H15" s="109">
        <v>82</v>
      </c>
      <c r="I15" s="113">
        <v>0.15073529411764705</v>
      </c>
    </row>
    <row r="16" spans="2:9" s="78" customFormat="1" ht="23.45" customHeight="1" x14ac:dyDescent="0.3">
      <c r="B16" s="83" t="s">
        <v>105</v>
      </c>
      <c r="C16" s="105">
        <v>731</v>
      </c>
      <c r="D16" s="110">
        <v>90</v>
      </c>
      <c r="E16" s="107">
        <v>0.12311901504787962</v>
      </c>
      <c r="F16" s="108">
        <v>179</v>
      </c>
      <c r="G16" s="111">
        <f t="shared" si="0"/>
        <v>0.24487004103967169</v>
      </c>
      <c r="H16" s="109">
        <v>30</v>
      </c>
      <c r="I16" s="113">
        <v>0.16759776536312848</v>
      </c>
    </row>
    <row r="17" spans="2:11" s="78" customFormat="1" ht="27.6" customHeight="1" thickBot="1" x14ac:dyDescent="0.35">
      <c r="B17" s="84" t="s">
        <v>106</v>
      </c>
      <c r="C17" s="121">
        <v>2868</v>
      </c>
      <c r="D17" s="122">
        <v>282</v>
      </c>
      <c r="E17" s="123">
        <v>9.832635983263599E-2</v>
      </c>
      <c r="F17" s="124">
        <v>840</v>
      </c>
      <c r="G17" s="125">
        <f t="shared" si="0"/>
        <v>0.29288702928870292</v>
      </c>
      <c r="H17" s="126">
        <v>149</v>
      </c>
      <c r="I17" s="127">
        <v>0.17738095238095239</v>
      </c>
    </row>
    <row r="18" spans="2:11" s="78" customFormat="1" ht="27.6" customHeight="1" thickTop="1" x14ac:dyDescent="0.3">
      <c r="B18" s="114"/>
      <c r="C18" s="115"/>
      <c r="D18" s="116"/>
      <c r="E18" s="86"/>
      <c r="F18" s="117"/>
      <c r="G18" s="118"/>
      <c r="H18" s="119"/>
      <c r="I18" s="120"/>
    </row>
    <row r="19" spans="2:11" s="78" customFormat="1" ht="14.45" customHeight="1" x14ac:dyDescent="0.25">
      <c r="B19" s="160" t="s">
        <v>142</v>
      </c>
      <c r="C19" s="160"/>
      <c r="D19" s="160"/>
      <c r="E19" s="160"/>
      <c r="F19" s="160"/>
      <c r="G19" s="160"/>
      <c r="H19" s="160"/>
      <c r="I19" s="160"/>
      <c r="J19" s="160"/>
    </row>
    <row r="20" spans="2:11" ht="18.95" customHeight="1" x14ac:dyDescent="0.35">
      <c r="B20" s="160" t="s">
        <v>94</v>
      </c>
      <c r="C20" s="160"/>
      <c r="D20" s="160"/>
      <c r="E20" s="160"/>
      <c r="F20" s="160"/>
      <c r="G20" s="160"/>
      <c r="H20" s="160"/>
      <c r="I20" s="160"/>
      <c r="J20" s="66"/>
      <c r="K20" s="5"/>
    </row>
    <row r="21" spans="2:11" ht="15.6" customHeight="1" x14ac:dyDescent="0.35">
      <c r="B21" s="77" t="s">
        <v>143</v>
      </c>
      <c r="C21" s="66"/>
      <c r="D21" s="66"/>
      <c r="E21" s="66"/>
      <c r="F21" s="66"/>
      <c r="G21" s="95"/>
      <c r="H21" s="66"/>
      <c r="I21" s="66"/>
      <c r="J21" s="66"/>
      <c r="K21" s="5"/>
    </row>
    <row r="22" spans="2:11" ht="18.600000000000001" customHeight="1" x14ac:dyDescent="0.35">
      <c r="B22" s="161" t="s">
        <v>16</v>
      </c>
      <c r="C22" s="161"/>
      <c r="D22" s="161"/>
      <c r="E22" s="25"/>
      <c r="F22" s="25"/>
      <c r="G22" s="25"/>
      <c r="H22" s="25"/>
      <c r="I22" s="25"/>
      <c r="J22" s="25"/>
      <c r="K22" s="5"/>
    </row>
    <row r="23" spans="2:11" x14ac:dyDescent="0.25">
      <c r="B23" s="77"/>
    </row>
  </sheetData>
  <mergeCells count="5">
    <mergeCell ref="B19:J19"/>
    <mergeCell ref="B22:D22"/>
    <mergeCell ref="B20:I20"/>
    <mergeCell ref="C5:E5"/>
    <mergeCell ref="F5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8"/>
  <sheetViews>
    <sheetView zoomScaleNormal="100" workbookViewId="0"/>
  </sheetViews>
  <sheetFormatPr baseColWidth="10" defaultColWidth="10.85546875" defaultRowHeight="18" x14ac:dyDescent="0.35"/>
  <cols>
    <col min="1" max="1" width="12.5703125" style="5" bestFit="1" customWidth="1"/>
    <col min="2" max="2" width="16.28515625" style="5" customWidth="1"/>
    <col min="3" max="4" width="18.42578125" style="5" customWidth="1"/>
    <col min="5" max="15" width="10.85546875" style="5"/>
    <col min="16" max="16" width="29.140625" style="5" customWidth="1"/>
    <col min="17" max="16384" width="10.85546875" style="5"/>
  </cols>
  <sheetData>
    <row r="2" spans="2:12" s="9" customFormat="1" ht="15.75" x14ac:dyDescent="0.3">
      <c r="B2" s="9" t="s">
        <v>134</v>
      </c>
    </row>
    <row r="5" spans="2:12" ht="21.6" customHeight="1" x14ac:dyDescent="0.35"/>
    <row r="7" spans="2:12" ht="30.95" customHeight="1" x14ac:dyDescent="0.35"/>
    <row r="10" spans="2:12" x14ac:dyDescent="0.35">
      <c r="L10" s="23"/>
    </row>
    <row r="11" spans="2:12" ht="24.95" customHeight="1" x14ac:dyDescent="0.35">
      <c r="L11" s="23"/>
    </row>
    <row r="12" spans="2:12" x14ac:dyDescent="0.35">
      <c r="L12" s="23"/>
    </row>
    <row r="13" spans="2:12" x14ac:dyDescent="0.35">
      <c r="L13" s="23"/>
    </row>
    <row r="14" spans="2:12" x14ac:dyDescent="0.35">
      <c r="L14" s="23"/>
    </row>
    <row r="15" spans="2:12" x14ac:dyDescent="0.35">
      <c r="L15" s="23"/>
    </row>
    <row r="18" spans="2:20" x14ac:dyDescent="0.35">
      <c r="L18" s="22"/>
    </row>
    <row r="19" spans="2:20" x14ac:dyDescent="0.35">
      <c r="B19" s="6" t="s">
        <v>47</v>
      </c>
      <c r="L19" s="22"/>
    </row>
    <row r="20" spans="2:20" ht="18.600000000000001" customHeight="1" x14ac:dyDescent="0.35">
      <c r="B20" s="6" t="s">
        <v>16</v>
      </c>
    </row>
    <row r="21" spans="2:20" x14ac:dyDescent="0.35">
      <c r="C21" s="6"/>
    </row>
    <row r="22" spans="2:20" x14ac:dyDescent="0.35">
      <c r="B22" s="10"/>
      <c r="C22" s="39" t="s">
        <v>25</v>
      </c>
      <c r="D22" s="39" t="s">
        <v>19</v>
      </c>
      <c r="E22" s="39" t="s">
        <v>23</v>
      </c>
      <c r="F22" s="39" t="s">
        <v>18</v>
      </c>
      <c r="G22" s="39" t="s">
        <v>17</v>
      </c>
      <c r="L22" s="33"/>
      <c r="M22" s="33"/>
      <c r="N22" s="33"/>
      <c r="O22" s="33"/>
      <c r="P22" s="33"/>
      <c r="Q22" s="33"/>
      <c r="R22" s="33"/>
      <c r="S22" s="33"/>
      <c r="T22" s="33"/>
    </row>
    <row r="23" spans="2:20" s="79" customFormat="1" x14ac:dyDescent="0.35">
      <c r="B23" s="11" t="s">
        <v>48</v>
      </c>
      <c r="C23" s="24">
        <v>0.36942399307059332</v>
      </c>
      <c r="D23" s="24">
        <v>0.31</v>
      </c>
      <c r="E23" s="24">
        <v>7.6656561281940233E-2</v>
      </c>
      <c r="F23" s="24">
        <v>0.12299696838458207</v>
      </c>
      <c r="G23" s="24">
        <v>0.115490111159232</v>
      </c>
      <c r="L23" s="168"/>
      <c r="M23" s="168"/>
      <c r="N23" s="168"/>
      <c r="O23" s="168"/>
      <c r="P23" s="168"/>
    </row>
    <row r="24" spans="2:20" s="79" customFormat="1" x14ac:dyDescent="0.35">
      <c r="B24" s="11" t="s">
        <v>49</v>
      </c>
      <c r="C24" s="24">
        <v>0.24</v>
      </c>
      <c r="D24" s="24">
        <v>0.47953955729718278</v>
      </c>
      <c r="E24" s="24">
        <v>7.7664954458801103E-2</v>
      </c>
      <c r="F24" s="24">
        <v>9.7059680152510056E-2</v>
      </c>
      <c r="G24" s="24">
        <v>0.10055470239356068</v>
      </c>
      <c r="L24" s="168"/>
      <c r="M24" s="168"/>
      <c r="N24" s="168"/>
      <c r="O24" s="168"/>
      <c r="P24" s="168"/>
      <c r="Q24" s="168"/>
    </row>
    <row r="25" spans="2:20" s="79" customFormat="1" x14ac:dyDescent="0.35">
      <c r="L25" s="168"/>
      <c r="M25" s="168"/>
      <c r="N25" s="168"/>
      <c r="O25" s="168"/>
      <c r="P25" s="168"/>
      <c r="Q25" s="168"/>
      <c r="R25" s="168"/>
    </row>
    <row r="26" spans="2:20" x14ac:dyDescent="0.35">
      <c r="B26" s="10"/>
      <c r="C26" s="39" t="s">
        <v>25</v>
      </c>
      <c r="D26" s="39" t="s">
        <v>19</v>
      </c>
      <c r="E26" s="39" t="s">
        <v>23</v>
      </c>
      <c r="F26" s="39" t="s">
        <v>18</v>
      </c>
      <c r="G26" s="39" t="s">
        <v>17</v>
      </c>
      <c r="L26" s="79"/>
      <c r="M26" s="79"/>
      <c r="N26" s="79"/>
      <c r="O26" s="79"/>
      <c r="P26" s="79"/>
      <c r="Q26" s="79"/>
      <c r="R26" s="79"/>
      <c r="S26" s="79"/>
      <c r="T26" s="79"/>
    </row>
    <row r="27" spans="2:20" x14ac:dyDescent="0.35">
      <c r="B27" s="11" t="s">
        <v>48</v>
      </c>
      <c r="C27" s="130">
        <v>0.36942399307059332</v>
      </c>
      <c r="D27" s="130">
        <v>0.31</v>
      </c>
      <c r="E27" s="24">
        <v>7.6656561281940233E-2</v>
      </c>
      <c r="F27" s="24">
        <v>0.12299696838458207</v>
      </c>
      <c r="G27" s="24">
        <v>0.115490111159232</v>
      </c>
      <c r="L27" s="79"/>
      <c r="M27" s="79"/>
      <c r="N27" s="79"/>
      <c r="O27" s="79"/>
      <c r="P27" s="79"/>
      <c r="Q27" s="79"/>
      <c r="R27" s="79"/>
      <c r="S27" s="79"/>
      <c r="T27" s="79"/>
    </row>
    <row r="28" spans="2:20" x14ac:dyDescent="0.35">
      <c r="B28" s="11" t="s">
        <v>49</v>
      </c>
      <c r="C28" s="130">
        <v>0.24</v>
      </c>
      <c r="D28" s="130">
        <v>0.47953955729718278</v>
      </c>
      <c r="E28" s="24">
        <v>7.7664954458801103E-2</v>
      </c>
      <c r="F28" s="24">
        <v>9.7059680152510056E-2</v>
      </c>
      <c r="G28" s="24">
        <v>0.10055470239356068</v>
      </c>
      <c r="L28" s="79"/>
      <c r="M28" s="79"/>
      <c r="N28" s="79"/>
      <c r="O28" s="79"/>
      <c r="P28" s="79"/>
      <c r="Q28" s="79"/>
      <c r="R28" s="79"/>
      <c r="S28" s="79"/>
      <c r="T28" s="79"/>
    </row>
  </sheetData>
  <mergeCells count="3">
    <mergeCell ref="L23:P23"/>
    <mergeCell ref="L24:Q24"/>
    <mergeCell ref="L25:R25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</vt:lpstr>
      <vt:lpstr>Figu-1</vt:lpstr>
      <vt:lpstr>Figu-2</vt:lpstr>
      <vt:lpstr>Figu-3</vt:lpstr>
      <vt:lpstr>Figu-4</vt:lpstr>
      <vt:lpstr>Figu-5</vt:lpstr>
      <vt:lpstr>Figu-6</vt:lpstr>
      <vt:lpstr>Figu-7</vt:lpstr>
      <vt:lpstr>Figu-8</vt:lpstr>
      <vt:lpstr>Figu-9</vt:lpstr>
      <vt:lpstr>Figu-10</vt:lpstr>
      <vt:lpstr>Figu-11</vt:lpstr>
      <vt:lpstr>Figu-12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DRAAF Normandie</dc:creator>
  <dc:description/>
  <cp:lastModifiedBy>Anne-Marie GEOFFROY</cp:lastModifiedBy>
  <cp:revision>2</cp:revision>
  <cp:lastPrinted>2025-06-11T08:48:58Z</cp:lastPrinted>
  <dcterms:created xsi:type="dcterms:W3CDTF">2024-09-30T10:03:07Z</dcterms:created>
  <dcterms:modified xsi:type="dcterms:W3CDTF">2025-06-27T08:54:33Z</dcterms:modified>
  <dc:language>fr-FR</dc:language>
</cp:coreProperties>
</file>