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rise\f-etudes\e-etudes_en_cours\a-Fiches_Filieres\l-Legumes\"/>
    </mc:Choice>
  </mc:AlternateContent>
  <bookViews>
    <workbookView xWindow="0" yWindow="0" windowWidth="23040" windowHeight="9336" tabRatio="890"/>
  </bookViews>
  <sheets>
    <sheet name="Sommaire" sheetId="1" r:id="rId1"/>
    <sheet name="Surfaces - 1" sheetId="2" r:id="rId2"/>
    <sheet name="Surfaces - 2" sheetId="3" r:id="rId3"/>
    <sheet name="Surfaces - 3" sheetId="4" r:id="rId4"/>
    <sheet name="Exploitations - 1" sheetId="5" r:id="rId5"/>
    <sheet name="Exploitations - 2" sheetId="6" r:id="rId6"/>
    <sheet name="Exploitations - 3" sheetId="7" r:id="rId7"/>
    <sheet name="Economie - 1" sheetId="8" r:id="rId8"/>
    <sheet name="Economie - 2" sheetId="9" r:id="rId9"/>
    <sheet name="Economie - 3" sheetId="10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9" l="1"/>
  <c r="H10" i="9"/>
  <c r="H9" i="9"/>
  <c r="H8" i="9"/>
  <c r="H7" i="9"/>
  <c r="H6" i="9"/>
  <c r="H5" i="9"/>
  <c r="G9" i="3" l="1"/>
  <c r="G8" i="3"/>
  <c r="G7" i="3"/>
  <c r="G6" i="3"/>
</calcChain>
</file>

<file path=xl/sharedStrings.xml><?xml version="1.0" encoding="utf-8"?>
<sst xmlns="http://schemas.openxmlformats.org/spreadsheetml/2006/main" count="145" uniqueCount="118">
  <si>
    <t>DRAAF Normandie - SRISE</t>
  </si>
  <si>
    <t>Sommaire</t>
  </si>
  <si>
    <t>Agreste Essentiel - La filière légumes</t>
  </si>
  <si>
    <t>Exploitations-2</t>
  </si>
  <si>
    <t>Exploitations-3</t>
  </si>
  <si>
    <t>Economie-1</t>
  </si>
  <si>
    <t>Economie-2</t>
  </si>
  <si>
    <t>Economie-3</t>
  </si>
  <si>
    <t>Normandie</t>
  </si>
  <si>
    <t>France métropolitaine</t>
  </si>
  <si>
    <t>Cultures</t>
  </si>
  <si>
    <t>Total légumes</t>
  </si>
  <si>
    <t>Rang national</t>
  </si>
  <si>
    <t>Part de la Normandie en France (en %)</t>
  </si>
  <si>
    <t>9ème</t>
  </si>
  <si>
    <t>Dont :</t>
  </si>
  <si>
    <t xml:space="preserve"> Carottes</t>
  </si>
  <si>
    <t>3ème</t>
  </si>
  <si>
    <t xml:space="preserve"> Choux</t>
  </si>
  <si>
    <t xml:space="preserve"> Poireaux</t>
  </si>
  <si>
    <t>1ère</t>
  </si>
  <si>
    <t xml:space="preserve"> Salades</t>
  </si>
  <si>
    <t>6ème</t>
  </si>
  <si>
    <t xml:space="preserve"> Navet potager</t>
  </si>
  <si>
    <t xml:space="preserve"> Betterave potagère</t>
  </si>
  <si>
    <t xml:space="preserve"> Céleri rave</t>
  </si>
  <si>
    <t>* Superficie développée : si une superficie porte plusieurs productions au cours de l'année, elle sera comptabilisée plusieurs fois</t>
  </si>
  <si>
    <t>Superficie développée des 7 principaux légumes en Normandie et en France en 2024 (en hectares)</t>
  </si>
  <si>
    <t xml:space="preserve">En 2024 en Normandie, des carottes, des choux, des poireaux et des salades poussent dans 57 % des surfaces cultivées en légumes </t>
  </si>
  <si>
    <t>Production et rendement des principaux légumes en Normandie et en France en 2024</t>
  </si>
  <si>
    <t>26 % des poireaux français sont cultivés en Normandie</t>
  </si>
  <si>
    <t>Part de la production Normandie/ France (en %)</t>
  </si>
  <si>
    <t>Production (tonne)</t>
  </si>
  <si>
    <t>Carottes</t>
  </si>
  <si>
    <t>Choux</t>
  </si>
  <si>
    <t>Poireaux</t>
  </si>
  <si>
    <t>Salades</t>
  </si>
  <si>
    <t xml:space="preserve">Depuis 2010, pour les 4 principaux légumes, la tendance est à une légère baisse des surfaces </t>
  </si>
  <si>
    <t>Superficie développée des carottes, choux, poireaux et salades en Normandie entre 2010 et 2024 (en hectares)</t>
  </si>
  <si>
    <t>Exploitations</t>
  </si>
  <si>
    <t>Surfaces (ha)</t>
  </si>
  <si>
    <t xml:space="preserve">    Grandes cultures</t>
  </si>
  <si>
    <t xml:space="preserve">    Polyculture et polyélevage</t>
  </si>
  <si>
    <t xml:space="preserve">    Bovins lait</t>
  </si>
  <si>
    <t xml:space="preserve">    Bovins mixtes</t>
  </si>
  <si>
    <t>Source : Agreste - Recensements Agricoles</t>
  </si>
  <si>
    <t>Évolution du nombre d’exploitations en ayant légumes ou champignons et des surfaces en Normandie entre 2010 et 2020</t>
  </si>
  <si>
    <t>année</t>
  </si>
  <si>
    <t xml:space="preserve"> Nombre d'exploitations engagées en bio ayant des légumes</t>
  </si>
  <si>
    <t xml:space="preserve"> Nombre d'exploitations engagées en bio ayant des légumes, et surfaces de légumes, certifiées et en conversion bio, en Normandie, entre 2014 et 2024</t>
  </si>
  <si>
    <t xml:space="preserve"> Surfaces de légumes, certifiées et en conversion bio, en Normandie (en hectares)</t>
  </si>
  <si>
    <t>Nombre d'exploitations ayant des légumes, engagées en bio, et surfaces de légumes certifiées et en conversion bio en Normandie entre 2014 et 2024</t>
  </si>
  <si>
    <t>Évolution de la main d'œuvre selon le statut dans les exploitations spécialisées en maraîchage en Normandie entre 2010 et 2020</t>
  </si>
  <si>
    <t>Chef ou
 coexploitant</t>
  </si>
  <si>
    <t>Main d'œuvre familiale permanente</t>
  </si>
  <si>
    <t>Salarié permanent non familial</t>
  </si>
  <si>
    <t>Saisonnier ou occasionnel</t>
  </si>
  <si>
    <t>Nombre de personnes</t>
  </si>
  <si>
    <t>_</t>
  </si>
  <si>
    <t>ETP *</t>
  </si>
  <si>
    <t>2020</t>
  </si>
  <si>
    <t>2021</t>
  </si>
  <si>
    <t>2022</t>
  </si>
  <si>
    <t>2023</t>
  </si>
  <si>
    <t>2024</t>
  </si>
  <si>
    <t>Produits</t>
  </si>
  <si>
    <t>Moyenne annuelle</t>
  </si>
  <si>
    <t>Le prix à la production des légumes frais augmente</t>
  </si>
  <si>
    <t>Indices bruts des prix des produits agricoles à la production (Ippap) des principaux légumes frais entre 2020 et 2024 (moyenne annuelle - Base 100 en 2020)</t>
  </si>
  <si>
    <t>Champ : France métropolitaine</t>
  </si>
  <si>
    <t>Source : Agreste, Insee - Ippap</t>
  </si>
  <si>
    <t>Indices bruts des prix des produits agricoles à la production (Ippap) des principaux légumes frais entre 2020 et 2024</t>
  </si>
  <si>
    <t>Répartition de la valeur de la production normande de biens agricoles hors subventions en 2023</t>
  </si>
  <si>
    <t>Céréales</t>
  </si>
  <si>
    <t>Plantes industrielles</t>
  </si>
  <si>
    <t>Plantes fourragères</t>
  </si>
  <si>
    <t>Légumes frais</t>
  </si>
  <si>
    <t>Pommes de terre</t>
  </si>
  <si>
    <t>Fruits</t>
  </si>
  <si>
    <t>Produits animaux</t>
  </si>
  <si>
    <t>Maraîchage et horticulture, hors légumes frais</t>
  </si>
  <si>
    <t>OTEX</t>
  </si>
  <si>
    <t>Légumes ou champignons</t>
  </si>
  <si>
    <t>RCAI par ETP non salarié (€/ETP)</t>
  </si>
  <si>
    <t>Toutes exploitations</t>
  </si>
  <si>
    <t>Source : Agreste - Réseau d'Information Comptable Agricole (RICA)</t>
  </si>
  <si>
    <t>Évolution de la rentabilité économique pour les exploitations agricoles spécialisées dans les légumes ou champignons, et pour toutes exploitations confondues</t>
  </si>
  <si>
    <t>Surfaces-1</t>
  </si>
  <si>
    <t>Surfaces-2</t>
  </si>
  <si>
    <t>Surfaces-3</t>
  </si>
  <si>
    <t>Exploitations-1</t>
  </si>
  <si>
    <t>Superficie développée* des 7 principaux légumes en Normandie et en France en 2024 (en hectares)</t>
  </si>
  <si>
    <t>Superficie développée* des carottes, choux, poireaux et salades en Normandie entre 2010 et 2024 (en hectares)</t>
  </si>
  <si>
    <t xml:space="preserve">    Légumes ou champignons</t>
  </si>
  <si>
    <t xml:space="preserve">Source : Site internet de l'Agence Bio </t>
  </si>
  <si>
    <t>* ETP = Equivalent Temps Plein</t>
  </si>
  <si>
    <t>Augmentation de près d'un quart des exploitations produisant des légumes ou champignons en 10 ans en Normandie</t>
  </si>
  <si>
    <t>Évolution du nombre d’exploitations produisant des légumes ou champignons, et des surfaces en Normandie entre 2010 et 2020</t>
  </si>
  <si>
    <t>Nombre d'exploitations produisant des légumes</t>
  </si>
  <si>
    <t>dont ayant pour spécialisation principale :</t>
  </si>
  <si>
    <r>
      <t xml:space="preserve">Évolution de la main d'œuvre selon le statut dans les exploitations spécialisées </t>
    </r>
    <r>
      <rPr>
        <b/>
        <sz val="11"/>
        <color theme="1"/>
        <rFont val="Marianne"/>
        <family val="3"/>
      </rPr>
      <t>en maraîchage</t>
    </r>
    <r>
      <rPr>
        <sz val="11"/>
        <color theme="1"/>
        <rFont val="Marianne"/>
        <family val="3"/>
      </rPr>
      <t xml:space="preserve"> en Normandie entre 2010 et 2020</t>
    </r>
  </si>
  <si>
    <t>Rendement (q/ha)</t>
  </si>
  <si>
    <t>Le nombre d'exploitations en légumes bio stagne, après une forte augmentation</t>
  </si>
  <si>
    <t>%</t>
  </si>
  <si>
    <t>Source : Agreste - Comptes de l'Agriculture 2023.</t>
  </si>
  <si>
    <t>Production et rendement des principaux légumes en Normandie et en France métropolitaine en 2024</t>
  </si>
  <si>
    <t>France métro.</t>
  </si>
  <si>
    <t>Des résultats économiques variables selon les années, avec un pic en 2020 pour les exploitations agricoles spécialisées dans les légumes</t>
  </si>
  <si>
    <t>Évolution d'un résultat économique* pour les exploitations agricoles spécialisées dans les légumes ou champignons, et pour toutes exploitations confondues, en euros constants.</t>
  </si>
  <si>
    <t xml:space="preserve"> Légumes frais</t>
  </si>
  <si>
    <t>Source : Agreste - Statistique Agricole Annuelle (SAA) 2024 provisoire</t>
  </si>
  <si>
    <t xml:space="preserve">    Fleurs et/ou horticulture</t>
  </si>
  <si>
    <t>La main-d'œuvre salariée fortement présente dans les exploitations spécialisées en maraîchage</t>
  </si>
  <si>
    <t>Les légumes frais représentent 2,5 % de la valeur de la production agricole normande</t>
  </si>
  <si>
    <t>Normandie 2023 (en millions d'€)</t>
  </si>
  <si>
    <t>* RCAI (Résultat Courant Avant Impôt) par ETP (Equivalent Temps Plein) non salarié</t>
  </si>
  <si>
    <t>INDICATEUR</t>
  </si>
  <si>
    <t>Date de publication : octobre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</si>
</sst>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"/>
    <numFmt numFmtId="165" formatCode="0.0"/>
    <numFmt numFmtId="166" formatCode="#.#"/>
    <numFmt numFmtId="167" formatCode="#,##0.0"/>
  </numFmts>
  <fonts count="4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Open Sans"/>
      <family val="2"/>
    </font>
    <font>
      <sz val="12"/>
      <color theme="1"/>
      <name val="Marianne"/>
      <family val="3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Open Sans"/>
      <family val="2"/>
    </font>
    <font>
      <b/>
      <u/>
      <sz val="12"/>
      <color theme="1"/>
      <name val="Open Sans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theme="1"/>
      <name val="Marianne"/>
      <family val="3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Marianne"/>
      <family val="3"/>
    </font>
    <font>
      <sz val="10"/>
      <color theme="1"/>
      <name val="Marianne"/>
      <family val="3"/>
    </font>
    <font>
      <b/>
      <sz val="11"/>
      <name val="Marianne"/>
      <family val="3"/>
    </font>
    <font>
      <sz val="10"/>
      <color rgb="FF000000"/>
      <name val="Marianne"/>
      <family val="3"/>
    </font>
    <font>
      <sz val="10"/>
      <color theme="1"/>
      <name val="Open Sans"/>
      <family val="2"/>
    </font>
    <font>
      <sz val="12"/>
      <color rgb="FF000000"/>
      <name val="Liberation Sans"/>
      <family val="2"/>
    </font>
    <font>
      <b/>
      <sz val="11"/>
      <color rgb="FF000000"/>
      <name val="Arial"/>
      <family val="2"/>
    </font>
    <font>
      <sz val="11"/>
      <color rgb="FF000000"/>
      <name val="Arial1"/>
    </font>
    <font>
      <b/>
      <sz val="11"/>
      <color rgb="FF000000"/>
      <name val="Arial1"/>
    </font>
    <font>
      <b/>
      <sz val="12"/>
      <color rgb="FF000000"/>
      <name val="Liberation Sans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Marianne"/>
      <family val="3"/>
    </font>
    <font>
      <sz val="12"/>
      <color rgb="FF000000"/>
      <name val="Marianne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rgb="FFBDD7EE"/>
      </patternFill>
    </fill>
    <fill>
      <patternFill patternType="solid">
        <fgColor rgb="FFB2B2B2"/>
        <bgColor rgb="FFB2B2B2"/>
      </patternFill>
    </fill>
    <fill>
      <patternFill patternType="solid">
        <fgColor rgb="FFFFE699"/>
        <bgColor rgb="FFFFE699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9" fillId="0" borderId="0"/>
    <xf numFmtId="0" fontId="3" fillId="0" borderId="0"/>
    <xf numFmtId="0" fontId="29" fillId="0" borderId="0"/>
    <xf numFmtId="0" fontId="35" fillId="0" borderId="0"/>
    <xf numFmtId="0" fontId="36" fillId="6" borderId="19" applyNumberFormat="0" applyProtection="0"/>
    <xf numFmtId="0" fontId="37" fillId="0" borderId="19" applyNumberFormat="0" applyProtection="0"/>
    <xf numFmtId="9" fontId="46" fillId="0" borderId="0" applyFont="0" applyFill="0" applyBorder="0" applyAlignment="0" applyProtection="0"/>
  </cellStyleXfs>
  <cellXfs count="192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2" borderId="0" xfId="0" applyFont="1" applyFill="1"/>
    <xf numFmtId="0" fontId="0" fillId="2" borderId="0" xfId="0" applyFill="1" applyBorder="1"/>
    <xf numFmtId="0" fontId="6" fillId="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2" borderId="1" xfId="0" applyFont="1" applyFill="1" applyBorder="1"/>
    <xf numFmtId="0" fontId="6" fillId="2" borderId="3" xfId="0" applyFont="1" applyFill="1" applyBorder="1" applyAlignment="1">
      <alignment horizontal="left"/>
    </xf>
    <xf numFmtId="0" fontId="7" fillId="0" borderId="0" xfId="0" applyFont="1"/>
    <xf numFmtId="0" fontId="8" fillId="2" borderId="1" xfId="1" applyFont="1" applyFill="1" applyBorder="1" applyAlignment="1">
      <alignment vertical="center"/>
    </xf>
    <xf numFmtId="0" fontId="8" fillId="2" borderId="1" xfId="1" applyFont="1" applyFill="1" applyBorder="1"/>
    <xf numFmtId="15" fontId="8" fillId="2" borderId="1" xfId="1" applyNumberFormat="1" applyFont="1" applyFill="1" applyBorder="1"/>
    <xf numFmtId="0" fontId="9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11" fillId="0" borderId="0" xfId="2"/>
    <xf numFmtId="0" fontId="12" fillId="0" borderId="0" xfId="2" applyFont="1"/>
    <xf numFmtId="0" fontId="13" fillId="0" borderId="0" xfId="2" applyFont="1" applyFill="1" applyBorder="1"/>
    <xf numFmtId="0" fontId="13" fillId="0" borderId="0" xfId="2" applyFont="1" applyFill="1"/>
    <xf numFmtId="164" fontId="14" fillId="0" borderId="0" xfId="2" applyNumberFormat="1" applyFont="1" applyFill="1" applyBorder="1"/>
    <xf numFmtId="165" fontId="13" fillId="0" borderId="0" xfId="3" applyNumberFormat="1" applyFont="1" applyFill="1" applyAlignment="1">
      <alignment horizontal="center" vertical="center"/>
    </xf>
    <xf numFmtId="2" fontId="11" fillId="0" borderId="0" xfId="2" applyNumberFormat="1" applyAlignment="1">
      <alignment horizontal="center" vertical="center"/>
    </xf>
    <xf numFmtId="2" fontId="13" fillId="0" borderId="1" xfId="2" applyNumberFormat="1" applyFont="1" applyBorder="1" applyAlignment="1">
      <alignment horizontal="center" vertical="center" wrapText="1"/>
    </xf>
    <xf numFmtId="2" fontId="15" fillId="2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vertical="center"/>
    </xf>
    <xf numFmtId="164" fontId="15" fillId="3" borderId="1" xfId="2" applyNumberFormat="1" applyFont="1" applyFill="1" applyBorder="1"/>
    <xf numFmtId="164" fontId="15" fillId="3" borderId="1" xfId="2" applyNumberFormat="1" applyFont="1" applyFill="1" applyBorder="1" applyAlignment="1">
      <alignment horizontal="center" vertical="center"/>
    </xf>
    <xf numFmtId="166" fontId="15" fillId="3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/>
    </xf>
    <xf numFmtId="164" fontId="15" fillId="0" borderId="1" xfId="2" applyNumberFormat="1" applyFont="1" applyFill="1" applyBorder="1"/>
    <xf numFmtId="164" fontId="15" fillId="0" borderId="1" xfId="2" applyNumberFormat="1" applyFont="1" applyFill="1" applyBorder="1" applyAlignment="1">
      <alignment horizontal="center" vertical="center"/>
    </xf>
    <xf numFmtId="166" fontId="15" fillId="0" borderId="1" xfId="2" applyNumberFormat="1" applyFont="1" applyFill="1" applyBorder="1" applyAlignment="1">
      <alignment horizontal="center" vertical="center"/>
    </xf>
    <xf numFmtId="0" fontId="16" fillId="0" borderId="1" xfId="2" applyFont="1" applyBorder="1"/>
    <xf numFmtId="164" fontId="17" fillId="2" borderId="1" xfId="2" applyNumberFormat="1" applyFont="1" applyFill="1" applyBorder="1"/>
    <xf numFmtId="164" fontId="17" fillId="0" borderId="1" xfId="2" applyNumberFormat="1" applyFont="1" applyFill="1" applyBorder="1"/>
    <xf numFmtId="164" fontId="17" fillId="0" borderId="1" xfId="2" applyNumberFormat="1" applyFont="1" applyFill="1" applyBorder="1" applyAlignment="1">
      <alignment horizontal="center" vertical="center"/>
    </xf>
    <xf numFmtId="3" fontId="16" fillId="0" borderId="1" xfId="3" applyNumberFormat="1" applyFont="1" applyBorder="1" applyAlignment="1">
      <alignment horizontal="center" vertical="center"/>
    </xf>
    <xf numFmtId="164" fontId="16" fillId="2" borderId="1" xfId="2" applyNumberFormat="1" applyFont="1" applyFill="1" applyBorder="1"/>
    <xf numFmtId="164" fontId="16" fillId="0" borderId="1" xfId="2" applyNumberFormat="1" applyFont="1" applyFill="1" applyBorder="1"/>
    <xf numFmtId="165" fontId="12" fillId="0" borderId="0" xfId="2" applyNumberFormat="1" applyFont="1"/>
    <xf numFmtId="0" fontId="18" fillId="0" borderId="1" xfId="2" applyFont="1" applyFill="1" applyBorder="1"/>
    <xf numFmtId="0" fontId="18" fillId="0" borderId="1" xfId="2" applyFont="1" applyBorder="1"/>
    <xf numFmtId="0" fontId="12" fillId="0" borderId="0" xfId="2" applyFont="1" applyBorder="1"/>
    <xf numFmtId="0" fontId="12" fillId="0" borderId="0" xfId="2" applyFont="1" applyFill="1" applyBorder="1"/>
    <xf numFmtId="0" fontId="13" fillId="0" borderId="0" xfId="2" applyFont="1"/>
    <xf numFmtId="0" fontId="16" fillId="0" borderId="0" xfId="2" applyFont="1"/>
    <xf numFmtId="0" fontId="13" fillId="0" borderId="1" xfId="2" applyFont="1" applyBorder="1"/>
    <xf numFmtId="3" fontId="13" fillId="0" borderId="1" xfId="2" applyNumberFormat="1" applyFont="1" applyBorder="1"/>
    <xf numFmtId="3" fontId="13" fillId="0" borderId="1" xfId="2" applyNumberFormat="1" applyFont="1" applyBorder="1" applyAlignment="1">
      <alignment horizontal="center" vertical="center" wrapText="1"/>
    </xf>
    <xf numFmtId="3" fontId="13" fillId="0" borderId="0" xfId="2" applyNumberFormat="1" applyFont="1"/>
    <xf numFmtId="0" fontId="13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vertical="center" wrapText="1"/>
    </xf>
    <xf numFmtId="165" fontId="16" fillId="0" borderId="1" xfId="2" applyNumberFormat="1" applyFont="1" applyBorder="1"/>
    <xf numFmtId="3" fontId="16" fillId="0" borderId="1" xfId="2" applyNumberFormat="1" applyFont="1" applyBorder="1" applyAlignment="1">
      <alignment wrapText="1"/>
    </xf>
    <xf numFmtId="0" fontId="12" fillId="0" borderId="6" xfId="2" applyFont="1" applyFill="1" applyBorder="1"/>
    <xf numFmtId="0" fontId="22" fillId="0" borderId="0" xfId="4" applyFont="1" applyFill="1"/>
    <xf numFmtId="0" fontId="22" fillId="4" borderId="0" xfId="4" applyFont="1" applyFill="1"/>
    <xf numFmtId="0" fontId="21" fillId="0" borderId="1" xfId="4" applyFont="1" applyBorder="1"/>
    <xf numFmtId="3" fontId="20" fillId="0" borderId="3" xfId="4" applyNumberFormat="1" applyFont="1" applyBorder="1"/>
    <xf numFmtId="3" fontId="20" fillId="0" borderId="5" xfId="4" applyNumberFormat="1" applyFont="1" applyBorder="1"/>
    <xf numFmtId="0" fontId="19" fillId="0" borderId="0" xfId="4"/>
    <xf numFmtId="0" fontId="23" fillId="0" borderId="0" xfId="4" applyFont="1"/>
    <xf numFmtId="0" fontId="16" fillId="0" borderId="0" xfId="2" applyFont="1" applyAlignment="1">
      <alignment vertical="center"/>
    </xf>
    <xf numFmtId="0" fontId="24" fillId="0" borderId="0" xfId="4" applyFont="1"/>
    <xf numFmtId="0" fontId="25" fillId="0" borderId="1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0" xfId="5" applyFont="1" applyFill="1"/>
    <xf numFmtId="0" fontId="26" fillId="2" borderId="0" xfId="5" applyFont="1" applyFill="1"/>
    <xf numFmtId="0" fontId="27" fillId="2" borderId="0" xfId="5" applyFont="1" applyFill="1"/>
    <xf numFmtId="165" fontId="26" fillId="2" borderId="0" xfId="5" applyNumberFormat="1" applyFont="1" applyFill="1"/>
    <xf numFmtId="0" fontId="8" fillId="0" borderId="0" xfId="1" applyFont="1"/>
    <xf numFmtId="0" fontId="20" fillId="0" borderId="0" xfId="4" applyFont="1"/>
    <xf numFmtId="0" fontId="28" fillId="0" borderId="0" xfId="4" applyFont="1"/>
    <xf numFmtId="0" fontId="21" fillId="0" borderId="1" xfId="4" applyFont="1" applyBorder="1" applyAlignment="1">
      <alignment horizontal="right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left" vertical="center" wrapText="1"/>
    </xf>
    <xf numFmtId="0" fontId="20" fillId="0" borderId="1" xfId="4" applyFont="1" applyBorder="1" applyAlignment="1">
      <alignment horizontal="center" vertical="center"/>
    </xf>
    <xf numFmtId="3" fontId="20" fillId="0" borderId="1" xfId="4" applyNumberFormat="1" applyFont="1" applyBorder="1" applyAlignment="1">
      <alignment horizontal="center" vertical="center"/>
    </xf>
    <xf numFmtId="0" fontId="21" fillId="0" borderId="12" xfId="4" applyFont="1" applyBorder="1" applyAlignment="1">
      <alignment horizontal="left" vertical="center" wrapText="1"/>
    </xf>
    <xf numFmtId="0" fontId="25" fillId="2" borderId="1" xfId="0" applyFont="1" applyFill="1" applyBorder="1"/>
    <xf numFmtId="0" fontId="25" fillId="0" borderId="2" xfId="0" applyFont="1" applyBorder="1" applyAlignment="1">
      <alignment horizontal="left"/>
    </xf>
    <xf numFmtId="0" fontId="25" fillId="0" borderId="0" xfId="5" applyFont="1"/>
    <xf numFmtId="0" fontId="6" fillId="0" borderId="0" xfId="5" applyFont="1"/>
    <xf numFmtId="0" fontId="26" fillId="0" borderId="0" xfId="5" applyFont="1"/>
    <xf numFmtId="0" fontId="3" fillId="0" borderId="0" xfId="5"/>
    <xf numFmtId="0" fontId="30" fillId="0" borderId="0" xfId="6" applyFont="1" applyBorder="1"/>
    <xf numFmtId="0" fontId="31" fillId="0" borderId="0" xfId="5" applyFont="1" applyBorder="1"/>
    <xf numFmtId="3" fontId="31" fillId="0" borderId="1" xfId="5" applyNumberFormat="1" applyFont="1" applyBorder="1"/>
    <xf numFmtId="0" fontId="27" fillId="0" borderId="13" xfId="6" applyFont="1" applyFill="1" applyBorder="1" applyAlignment="1">
      <alignment horizontal="center" vertical="center" wrapText="1"/>
    </xf>
    <xf numFmtId="0" fontId="27" fillId="0" borderId="14" xfId="6" applyFont="1" applyFill="1" applyBorder="1" applyAlignment="1">
      <alignment horizontal="center" vertical="center" wrapText="1"/>
    </xf>
    <xf numFmtId="0" fontId="27" fillId="0" borderId="15" xfId="6" applyFont="1" applyFill="1" applyBorder="1" applyAlignment="1">
      <alignment horizontal="center" vertical="center" wrapText="1"/>
    </xf>
    <xf numFmtId="0" fontId="33" fillId="0" borderId="0" xfId="5" applyFont="1" applyAlignment="1">
      <alignment horizontal="left"/>
    </xf>
    <xf numFmtId="0" fontId="34" fillId="0" borderId="0" xfId="5" applyFont="1"/>
    <xf numFmtId="0" fontId="35" fillId="5" borderId="0" xfId="7" applyFill="1"/>
    <xf numFmtId="0" fontId="36" fillId="5" borderId="19" xfId="8" applyFont="1" applyFill="1" applyBorder="1" applyAlignment="1"/>
    <xf numFmtId="0" fontId="35" fillId="0" borderId="0" xfId="7"/>
    <xf numFmtId="0" fontId="36" fillId="5" borderId="19" xfId="8" applyFont="1" applyFill="1" applyBorder="1" applyAlignment="1">
      <alignment wrapText="1"/>
    </xf>
    <xf numFmtId="0" fontId="35" fillId="0" borderId="0" xfId="7" applyAlignment="1">
      <alignment wrapText="1"/>
    </xf>
    <xf numFmtId="0" fontId="37" fillId="7" borderId="19" xfId="9" applyFont="1" applyFill="1" applyBorder="1" applyAlignment="1"/>
    <xf numFmtId="0" fontId="37" fillId="0" borderId="19" xfId="9" applyFont="1" applyFill="1" applyBorder="1" applyAlignment="1"/>
    <xf numFmtId="0" fontId="37" fillId="0" borderId="20" xfId="9" applyFont="1" applyFill="1" applyBorder="1" applyAlignment="1"/>
    <xf numFmtId="0" fontId="38" fillId="0" borderId="0" xfId="9" applyFont="1" applyFill="1" applyBorder="1" applyAlignment="1"/>
    <xf numFmtId="0" fontId="39" fillId="0" borderId="0" xfId="7" applyFont="1"/>
    <xf numFmtId="0" fontId="8" fillId="2" borderId="1" xfId="1" applyNumberFormat="1" applyFont="1" applyFill="1" applyBorder="1"/>
    <xf numFmtId="0" fontId="41" fillId="0" borderId="0" xfId="0" applyFont="1"/>
    <xf numFmtId="0" fontId="2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42" fillId="0" borderId="0" xfId="0" applyNumberFormat="1" applyFont="1" applyBorder="1" applyAlignment="1">
      <alignment horizontal="center" vertical="center"/>
    </xf>
    <xf numFmtId="4" fontId="42" fillId="0" borderId="0" xfId="0" applyNumberFormat="1" applyFont="1" applyAlignment="1">
      <alignment horizontal="center" vertical="center"/>
    </xf>
    <xf numFmtId="4" fontId="40" fillId="0" borderId="0" xfId="0" applyNumberFormat="1" applyFont="1"/>
    <xf numFmtId="0" fontId="25" fillId="2" borderId="2" xfId="0" applyFont="1" applyFill="1" applyBorder="1" applyAlignment="1">
      <alignment horizontal="left"/>
    </xf>
    <xf numFmtId="0" fontId="42" fillId="0" borderId="1" xfId="0" applyFont="1" applyBorder="1"/>
    <xf numFmtId="0" fontId="42" fillId="0" borderId="1" xfId="0" applyFont="1" applyBorder="1" applyAlignment="1">
      <alignment horizontal="center"/>
    </xf>
    <xf numFmtId="0" fontId="43" fillId="0" borderId="1" xfId="0" applyFont="1" applyBorder="1"/>
    <xf numFmtId="3" fontId="43" fillId="0" borderId="1" xfId="0" applyNumberFormat="1" applyFont="1" applyBorder="1" applyAlignment="1"/>
    <xf numFmtId="0" fontId="43" fillId="0" borderId="0" xfId="0" applyFont="1" applyBorder="1"/>
    <xf numFmtId="3" fontId="43" fillId="0" borderId="0" xfId="0" applyNumberFormat="1" applyFont="1" applyBorder="1" applyAlignment="1"/>
    <xf numFmtId="3" fontId="43" fillId="0" borderId="0" xfId="0" applyNumberFormat="1" applyFont="1" applyFill="1" applyBorder="1" applyAlignment="1"/>
    <xf numFmtId="0" fontId="42" fillId="0" borderId="0" xfId="0" applyFont="1"/>
    <xf numFmtId="0" fontId="43" fillId="0" borderId="0" xfId="0" applyFont="1"/>
    <xf numFmtId="0" fontId="6" fillId="2" borderId="0" xfId="5" applyFont="1" applyFill="1"/>
    <xf numFmtId="0" fontId="25" fillId="2" borderId="1" xfId="5" applyFont="1" applyFill="1" applyBorder="1" applyAlignment="1">
      <alignment horizontal="center"/>
    </xf>
    <xf numFmtId="0" fontId="25" fillId="2" borderId="9" xfId="5" applyFont="1" applyFill="1" applyBorder="1"/>
    <xf numFmtId="0" fontId="6" fillId="2" borderId="10" xfId="5" applyFont="1" applyFill="1" applyBorder="1"/>
    <xf numFmtId="3" fontId="44" fillId="2" borderId="8" xfId="5" applyNumberFormat="1" applyFont="1" applyFill="1" applyBorder="1" applyAlignment="1">
      <alignment vertical="center"/>
    </xf>
    <xf numFmtId="3" fontId="44" fillId="2" borderId="10" xfId="5" applyNumberFormat="1" applyFont="1" applyFill="1" applyBorder="1" applyAlignment="1">
      <alignment vertical="center"/>
    </xf>
    <xf numFmtId="3" fontId="44" fillId="2" borderId="4" xfId="5" applyNumberFormat="1" applyFont="1" applyFill="1" applyBorder="1" applyAlignment="1">
      <alignment vertical="center"/>
    </xf>
    <xf numFmtId="0" fontId="25" fillId="2" borderId="10" xfId="5" applyFont="1" applyFill="1" applyBorder="1"/>
    <xf numFmtId="2" fontId="6" fillId="2" borderId="0" xfId="5" applyNumberFormat="1" applyFont="1" applyFill="1"/>
    <xf numFmtId="0" fontId="45" fillId="2" borderId="10" xfId="5" applyFont="1" applyFill="1" applyBorder="1" applyAlignment="1">
      <alignment horizontal="left" vertical="top" wrapText="1"/>
    </xf>
    <xf numFmtId="165" fontId="6" fillId="2" borderId="0" xfId="5" applyNumberFormat="1" applyFont="1" applyFill="1"/>
    <xf numFmtId="0" fontId="6" fillId="2" borderId="12" xfId="5" applyFont="1" applyFill="1" applyBorder="1"/>
    <xf numFmtId="0" fontId="6" fillId="2" borderId="0" xfId="5" applyFont="1" applyFill="1" applyBorder="1" applyAlignment="1"/>
    <xf numFmtId="0" fontId="21" fillId="0" borderId="0" xfId="4" applyFont="1" applyBorder="1" applyAlignment="1">
      <alignment horizontal="left" vertical="center" wrapText="1"/>
    </xf>
    <xf numFmtId="0" fontId="20" fillId="0" borderId="0" xfId="4" applyFont="1" applyBorder="1" applyAlignment="1">
      <alignment horizontal="center" vertical="center"/>
    </xf>
    <xf numFmtId="3" fontId="20" fillId="0" borderId="0" xfId="4" applyNumberFormat="1" applyFont="1" applyBorder="1" applyAlignment="1">
      <alignment horizontal="center" vertical="center"/>
    </xf>
    <xf numFmtId="0" fontId="25" fillId="0" borderId="0" xfId="0" applyFont="1"/>
    <xf numFmtId="0" fontId="1" fillId="0" borderId="0" xfId="0" applyFont="1"/>
    <xf numFmtId="3" fontId="26" fillId="2" borderId="21" xfId="5" applyNumberFormat="1" applyFont="1" applyFill="1" applyBorder="1" applyAlignment="1">
      <alignment horizontal="center" vertical="center"/>
    </xf>
    <xf numFmtId="3" fontId="26" fillId="2" borderId="22" xfId="5" applyNumberFormat="1" applyFont="1" applyFill="1" applyBorder="1" applyAlignment="1">
      <alignment horizontal="center" vertical="center"/>
    </xf>
    <xf numFmtId="3" fontId="26" fillId="2" borderId="23" xfId="5" applyNumberFormat="1" applyFont="1" applyFill="1" applyBorder="1" applyAlignment="1">
      <alignment horizontal="center" vertical="center"/>
    </xf>
    <xf numFmtId="3" fontId="26" fillId="2" borderId="24" xfId="5" applyNumberFormat="1" applyFont="1" applyFill="1" applyBorder="1" applyAlignment="1">
      <alignment horizontal="center" vertical="center"/>
    </xf>
    <xf numFmtId="3" fontId="26" fillId="2" borderId="25" xfId="5" applyNumberFormat="1" applyFont="1" applyFill="1" applyBorder="1" applyAlignment="1">
      <alignment horizontal="center" vertical="center"/>
    </xf>
    <xf numFmtId="3" fontId="26" fillId="2" borderId="26" xfId="5" applyNumberFormat="1" applyFont="1" applyFill="1" applyBorder="1" applyAlignment="1">
      <alignment horizontal="center" vertical="center"/>
    </xf>
    <xf numFmtId="3" fontId="26" fillId="2" borderId="27" xfId="5" applyNumberFormat="1" applyFont="1" applyFill="1" applyBorder="1" applyAlignment="1">
      <alignment horizontal="center" vertical="center"/>
    </xf>
    <xf numFmtId="3" fontId="26" fillId="2" borderId="28" xfId="5" applyNumberFormat="1" applyFont="1" applyFill="1" applyBorder="1" applyAlignment="1">
      <alignment horizontal="center" vertical="center"/>
    </xf>
    <xf numFmtId="3" fontId="26" fillId="2" borderId="29" xfId="5" applyNumberFormat="1" applyFont="1" applyFill="1" applyBorder="1" applyAlignment="1">
      <alignment horizontal="center" vertical="center"/>
    </xf>
    <xf numFmtId="3" fontId="26" fillId="2" borderId="30" xfId="5" applyNumberFormat="1" applyFont="1" applyFill="1" applyBorder="1" applyAlignment="1">
      <alignment horizontal="center" vertical="center"/>
    </xf>
    <xf numFmtId="3" fontId="26" fillId="2" borderId="31" xfId="5" applyNumberFormat="1" applyFont="1" applyFill="1" applyBorder="1" applyAlignment="1">
      <alignment horizontal="center" vertical="center"/>
    </xf>
    <xf numFmtId="3" fontId="26" fillId="2" borderId="32" xfId="5" applyNumberFormat="1" applyFont="1" applyFill="1" applyBorder="1" applyAlignment="1">
      <alignment horizontal="center" vertical="center"/>
    </xf>
    <xf numFmtId="1" fontId="27" fillId="0" borderId="33" xfId="5" applyNumberFormat="1" applyFont="1" applyBorder="1" applyAlignment="1">
      <alignment horizontal="center" vertical="center"/>
    </xf>
    <xf numFmtId="1" fontId="27" fillId="0" borderId="34" xfId="6" applyNumberFormat="1" applyFont="1" applyFill="1" applyBorder="1" applyAlignment="1">
      <alignment horizontal="center" vertical="center"/>
    </xf>
    <xf numFmtId="1" fontId="27" fillId="0" borderId="35" xfId="5" applyNumberFormat="1" applyFont="1" applyBorder="1" applyAlignment="1">
      <alignment horizontal="center" vertical="center"/>
    </xf>
    <xf numFmtId="1" fontId="27" fillId="0" borderId="36" xfId="6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wrapText="1"/>
    </xf>
    <xf numFmtId="3" fontId="47" fillId="0" borderId="0" xfId="0" applyNumberFormat="1" applyFont="1" applyAlignment="1">
      <alignment horizontal="center" vertical="center"/>
    </xf>
    <xf numFmtId="3" fontId="25" fillId="2" borderId="8" xfId="5" applyNumberFormat="1" applyFont="1" applyFill="1" applyBorder="1" applyAlignment="1">
      <alignment horizontal="center" vertical="center"/>
    </xf>
    <xf numFmtId="3" fontId="25" fillId="2" borderId="9" xfId="5" applyNumberFormat="1" applyFont="1" applyFill="1" applyBorder="1" applyAlignment="1">
      <alignment horizontal="center" vertical="center"/>
    </xf>
    <xf numFmtId="3" fontId="25" fillId="2" borderId="4" xfId="5" applyNumberFormat="1" applyFont="1" applyFill="1" applyBorder="1" applyAlignment="1">
      <alignment horizontal="center" vertical="center"/>
    </xf>
    <xf numFmtId="3" fontId="25" fillId="2" borderId="10" xfId="5" applyNumberFormat="1" applyFont="1" applyFill="1" applyBorder="1" applyAlignment="1">
      <alignment horizontal="center" vertical="center"/>
    </xf>
    <xf numFmtId="3" fontId="25" fillId="2" borderId="8" xfId="5" applyNumberFormat="1" applyFont="1" applyFill="1" applyBorder="1" applyAlignment="1">
      <alignment horizontal="right" indent="2"/>
    </xf>
    <xf numFmtId="3" fontId="25" fillId="2" borderId="10" xfId="5" applyNumberFormat="1" applyFont="1" applyFill="1" applyBorder="1" applyAlignment="1">
      <alignment horizontal="right" indent="2"/>
    </xf>
    <xf numFmtId="3" fontId="25" fillId="2" borderId="4" xfId="5" applyNumberFormat="1" applyFont="1" applyFill="1" applyBorder="1" applyAlignment="1">
      <alignment horizontal="right" indent="2"/>
    </xf>
    <xf numFmtId="3" fontId="45" fillId="2" borderId="8" xfId="5" applyNumberFormat="1" applyFont="1" applyFill="1" applyBorder="1" applyAlignment="1">
      <alignment horizontal="right" vertical="center" indent="2"/>
    </xf>
    <xf numFmtId="3" fontId="45" fillId="2" borderId="10" xfId="5" applyNumberFormat="1" applyFont="1" applyFill="1" applyBorder="1" applyAlignment="1">
      <alignment horizontal="right" vertical="center" indent="2"/>
    </xf>
    <xf numFmtId="3" fontId="6" fillId="2" borderId="4" xfId="5" applyNumberFormat="1" applyFont="1" applyFill="1" applyBorder="1" applyAlignment="1">
      <alignment horizontal="right" vertical="center" wrapText="1" indent="2"/>
    </xf>
    <xf numFmtId="3" fontId="45" fillId="2" borderId="11" xfId="5" applyNumberFormat="1" applyFont="1" applyFill="1" applyBorder="1" applyAlignment="1">
      <alignment horizontal="right" vertical="center" indent="2"/>
    </xf>
    <xf numFmtId="3" fontId="45" fillId="2" borderId="12" xfId="5" applyNumberFormat="1" applyFont="1" applyFill="1" applyBorder="1" applyAlignment="1">
      <alignment horizontal="right" vertical="center" indent="2"/>
    </xf>
    <xf numFmtId="3" fontId="6" fillId="2" borderId="7" xfId="5" applyNumberFormat="1" applyFont="1" applyFill="1" applyBorder="1" applyAlignment="1">
      <alignment horizontal="right" vertical="center" wrapText="1" indent="2"/>
    </xf>
    <xf numFmtId="0" fontId="48" fillId="0" borderId="1" xfId="0" applyFont="1" applyBorder="1" applyAlignment="1">
      <alignment horizontal="center" vertical="center" wrapText="1"/>
    </xf>
    <xf numFmtId="167" fontId="7" fillId="0" borderId="1" xfId="1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" fontId="43" fillId="0" borderId="1" xfId="0" applyNumberFormat="1" applyFont="1" applyFill="1" applyBorder="1" applyAlignment="1"/>
    <xf numFmtId="0" fontId="13" fillId="0" borderId="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 wrapText="1"/>
    </xf>
    <xf numFmtId="0" fontId="44" fillId="2" borderId="4" xfId="5" applyFont="1" applyFill="1" applyBorder="1" applyAlignment="1">
      <alignment horizontal="center"/>
    </xf>
    <xf numFmtId="0" fontId="44" fillId="2" borderId="7" xfId="5" applyFont="1" applyFill="1" applyBorder="1" applyAlignment="1">
      <alignment horizontal="center"/>
    </xf>
    <xf numFmtId="0" fontId="25" fillId="2" borderId="3" xfId="5" applyFont="1" applyFill="1" applyBorder="1" applyAlignment="1">
      <alignment horizontal="center"/>
    </xf>
    <xf numFmtId="0" fontId="25" fillId="2" borderId="5" xfId="5" applyFont="1" applyFill="1" applyBorder="1" applyAlignment="1">
      <alignment horizontal="center"/>
    </xf>
    <xf numFmtId="0" fontId="25" fillId="2" borderId="2" xfId="5" applyFont="1" applyFill="1" applyBorder="1" applyAlignment="1">
      <alignment horizontal="center" wrapText="1"/>
    </xf>
    <xf numFmtId="0" fontId="25" fillId="2" borderId="5" xfId="5" applyFont="1" applyFill="1" applyBorder="1" applyAlignment="1">
      <alignment horizontal="center" wrapText="1"/>
    </xf>
    <xf numFmtId="3" fontId="32" fillId="0" borderId="16" xfId="6" applyNumberFormat="1" applyFont="1" applyBorder="1" applyAlignment="1">
      <alignment horizontal="center" vertical="center" wrapText="1"/>
    </xf>
    <xf numFmtId="3" fontId="32" fillId="0" borderId="17" xfId="6" applyNumberFormat="1" applyFont="1" applyBorder="1" applyAlignment="1">
      <alignment horizontal="center" vertical="center" wrapText="1"/>
    </xf>
    <xf numFmtId="3" fontId="32" fillId="0" borderId="17" xfId="6" applyNumberFormat="1" applyFont="1" applyBorder="1" applyAlignment="1">
      <alignment horizontal="center" vertical="center"/>
    </xf>
    <xf numFmtId="3" fontId="32" fillId="0" borderId="18" xfId="6" applyNumberFormat="1" applyFont="1" applyBorder="1" applyAlignment="1">
      <alignment horizontal="center" vertical="center"/>
    </xf>
    <xf numFmtId="0" fontId="33" fillId="0" borderId="0" xfId="5" applyFont="1" applyAlignment="1">
      <alignment horizontal="left"/>
    </xf>
  </cellXfs>
  <cellStyles count="11">
    <cellStyle name="Body" xfId="9"/>
    <cellStyle name="Header" xfId="8"/>
    <cellStyle name="Lien hypertexte" xfId="1" builtinId="8"/>
    <cellStyle name="Normal" xfId="0" builtinId="0"/>
    <cellStyle name="Normal 2" xfId="2"/>
    <cellStyle name="Normal 3" xfId="4"/>
    <cellStyle name="Normal 4" xfId="5"/>
    <cellStyle name="Normal 5" xfId="7"/>
    <cellStyle name="Normal_Feuil1" xfId="6"/>
    <cellStyle name="Pourcentage" xfId="10" builtinId="5"/>
    <cellStyle name="Pourcentage 2" xfId="3"/>
  </cellStyles>
  <dxfs count="0"/>
  <tableStyles count="0" defaultTableStyle="TableStyleMedium2" defaultPivotStyle="PivotStyleLight16"/>
  <colors>
    <mruColors>
      <color rgb="FFFF9999"/>
      <color rgb="FFFFCCCC"/>
      <color rgb="FFFFCCFF"/>
      <color rgb="FF58D8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'Surfaces - 3'!$B$27</c:f>
              <c:strCache>
                <c:ptCount val="1"/>
                <c:pt idx="0">
                  <c:v>Carottes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'Surfaces - 3'!$C$26:$Q$26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'Surfaces - 3'!$C$27:$Q$27</c:f>
              <c:numCache>
                <c:formatCode>#,##0</c:formatCode>
                <c:ptCount val="15"/>
                <c:pt idx="0">
                  <c:v>1865</c:v>
                </c:pt>
                <c:pt idx="1">
                  <c:v>1890</c:v>
                </c:pt>
                <c:pt idx="2">
                  <c:v>1852</c:v>
                </c:pt>
                <c:pt idx="3">
                  <c:v>1783</c:v>
                </c:pt>
                <c:pt idx="4">
                  <c:v>1944</c:v>
                </c:pt>
                <c:pt idx="5">
                  <c:v>1883</c:v>
                </c:pt>
                <c:pt idx="6">
                  <c:v>1890</c:v>
                </c:pt>
                <c:pt idx="7">
                  <c:v>1920</c:v>
                </c:pt>
                <c:pt idx="8">
                  <c:v>1684</c:v>
                </c:pt>
                <c:pt idx="9">
                  <c:v>1641</c:v>
                </c:pt>
                <c:pt idx="10">
                  <c:v>1745</c:v>
                </c:pt>
                <c:pt idx="11">
                  <c:v>1926</c:v>
                </c:pt>
                <c:pt idx="12">
                  <c:v>1678</c:v>
                </c:pt>
                <c:pt idx="13">
                  <c:v>1720</c:v>
                </c:pt>
                <c:pt idx="14">
                  <c:v>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D-415F-958B-A73A5568111D}"/>
            </c:ext>
          </c:extLst>
        </c:ser>
        <c:ser>
          <c:idx val="1"/>
          <c:order val="1"/>
          <c:tx>
            <c:strRef>
              <c:f>'Surfaces - 3'!$B$28</c:f>
              <c:strCache>
                <c:ptCount val="1"/>
                <c:pt idx="0">
                  <c:v>Choux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'Surfaces - 3'!$C$26:$Q$26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'Surfaces - 3'!$C$28:$Q$28</c:f>
              <c:numCache>
                <c:formatCode>#,##0</c:formatCode>
                <c:ptCount val="15"/>
                <c:pt idx="0">
                  <c:v>1835</c:v>
                </c:pt>
                <c:pt idx="1">
                  <c:v>1815</c:v>
                </c:pt>
                <c:pt idx="2">
                  <c:v>1656</c:v>
                </c:pt>
                <c:pt idx="3">
                  <c:v>1755</c:v>
                </c:pt>
                <c:pt idx="4">
                  <c:v>1720</c:v>
                </c:pt>
                <c:pt idx="5">
                  <c:v>1747</c:v>
                </c:pt>
                <c:pt idx="6">
                  <c:v>1682</c:v>
                </c:pt>
                <c:pt idx="7">
                  <c:v>1791</c:v>
                </c:pt>
                <c:pt idx="8">
                  <c:v>1739</c:v>
                </c:pt>
                <c:pt idx="9">
                  <c:v>1816</c:v>
                </c:pt>
                <c:pt idx="10">
                  <c:v>1895</c:v>
                </c:pt>
                <c:pt idx="11">
                  <c:v>1718</c:v>
                </c:pt>
                <c:pt idx="12">
                  <c:v>1728</c:v>
                </c:pt>
                <c:pt idx="13">
                  <c:v>1674</c:v>
                </c:pt>
                <c:pt idx="14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D-415F-958B-A73A5568111D}"/>
            </c:ext>
          </c:extLst>
        </c:ser>
        <c:ser>
          <c:idx val="2"/>
          <c:order val="2"/>
          <c:tx>
            <c:strRef>
              <c:f>'Surfaces - 3'!$B$29</c:f>
              <c:strCache>
                <c:ptCount val="1"/>
                <c:pt idx="0">
                  <c:v>Poireaux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'Surfaces - 3'!$C$26:$Q$26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'Surfaces - 3'!$C$29:$Q$29</c:f>
              <c:numCache>
                <c:formatCode>#,##0</c:formatCode>
                <c:ptCount val="15"/>
                <c:pt idx="0">
                  <c:v>1335</c:v>
                </c:pt>
                <c:pt idx="1">
                  <c:v>1356</c:v>
                </c:pt>
                <c:pt idx="2">
                  <c:v>1365</c:v>
                </c:pt>
                <c:pt idx="3">
                  <c:v>1394</c:v>
                </c:pt>
                <c:pt idx="4">
                  <c:v>1318</c:v>
                </c:pt>
                <c:pt idx="5">
                  <c:v>1196</c:v>
                </c:pt>
                <c:pt idx="6">
                  <c:v>1201</c:v>
                </c:pt>
                <c:pt idx="7">
                  <c:v>1212</c:v>
                </c:pt>
                <c:pt idx="8">
                  <c:v>1218</c:v>
                </c:pt>
                <c:pt idx="9">
                  <c:v>1237</c:v>
                </c:pt>
                <c:pt idx="10">
                  <c:v>1250</c:v>
                </c:pt>
                <c:pt idx="11">
                  <c:v>1333</c:v>
                </c:pt>
                <c:pt idx="12">
                  <c:v>1262</c:v>
                </c:pt>
                <c:pt idx="13">
                  <c:v>1221</c:v>
                </c:pt>
                <c:pt idx="14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D-415F-958B-A73A5568111D}"/>
            </c:ext>
          </c:extLst>
        </c:ser>
        <c:ser>
          <c:idx val="3"/>
          <c:order val="3"/>
          <c:tx>
            <c:strRef>
              <c:f>'Surfaces - 3'!$B$30</c:f>
              <c:strCache>
                <c:ptCount val="1"/>
                <c:pt idx="0">
                  <c:v>Salades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'Surfaces - 3'!$C$26:$Q$26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'Surfaces - 3'!$C$30:$Q$30</c:f>
              <c:numCache>
                <c:formatCode>#,##0</c:formatCode>
                <c:ptCount val="15"/>
                <c:pt idx="0">
                  <c:v>1157</c:v>
                </c:pt>
                <c:pt idx="1">
                  <c:v>1204</c:v>
                </c:pt>
                <c:pt idx="2">
                  <c:v>1058</c:v>
                </c:pt>
                <c:pt idx="3">
                  <c:v>1050</c:v>
                </c:pt>
                <c:pt idx="4">
                  <c:v>1043</c:v>
                </c:pt>
                <c:pt idx="5">
                  <c:v>1095</c:v>
                </c:pt>
                <c:pt idx="6">
                  <c:v>1202</c:v>
                </c:pt>
                <c:pt idx="7">
                  <c:v>1204</c:v>
                </c:pt>
                <c:pt idx="8">
                  <c:v>1204</c:v>
                </c:pt>
                <c:pt idx="9">
                  <c:v>1123</c:v>
                </c:pt>
                <c:pt idx="10">
                  <c:v>1147</c:v>
                </c:pt>
                <c:pt idx="11">
                  <c:v>1026</c:v>
                </c:pt>
                <c:pt idx="12">
                  <c:v>1057</c:v>
                </c:pt>
                <c:pt idx="13">
                  <c:v>981</c:v>
                </c:pt>
                <c:pt idx="14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D-415F-958B-A73A5568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910504"/>
        <c:axId val="568913784"/>
      </c:lineChart>
      <c:catAx>
        <c:axId val="56891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913784"/>
        <c:crosses val="autoZero"/>
        <c:auto val="0"/>
        <c:lblAlgn val="ctr"/>
        <c:lblOffset val="100"/>
        <c:noMultiLvlLbl val="0"/>
      </c:catAx>
      <c:valAx>
        <c:axId val="568913784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91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'Exploitations - 2'!$B$3</c:f>
              <c:strCache>
                <c:ptCount val="1"/>
                <c:pt idx="0">
                  <c:v> Surfaces de légumes, certifiées et en conversion bio, en Normandie (en hectares)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glow rad="127000">
                <a:schemeClr val="bg1"/>
              </a:glo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5.3981422552650586E-2"/>
                  <c:y val="-5.163490183975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E-4E3A-A2B6-9C3A12597D75}"/>
                </c:ext>
              </c:extLst>
            </c:dLbl>
            <c:dLbl>
              <c:idx val="4"/>
              <c:layout>
                <c:manualLayout>
                  <c:x val="-4.9490013378843054E-2"/>
                  <c:y val="-5.54329035720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E-4E3A-A2B6-9C3A12597D75}"/>
                </c:ext>
              </c:extLst>
            </c:dLbl>
            <c:dLbl>
              <c:idx val="5"/>
              <c:layout>
                <c:manualLayout>
                  <c:x val="-4.9599379475096794E-2"/>
                  <c:y val="-5.4967794286530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E-4E3A-A2B6-9C3A12597D75}"/>
                </c:ext>
              </c:extLst>
            </c:dLbl>
            <c:dLbl>
              <c:idx val="6"/>
              <c:layout>
                <c:manualLayout>
                  <c:x val="-5.3981422552650586E-2"/>
                  <c:y val="-4.8302009392983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E-4E3A-A2B6-9C3A12597D75}"/>
                </c:ext>
              </c:extLst>
            </c:dLbl>
            <c:dLbl>
              <c:idx val="10"/>
              <c:layout>
                <c:manualLayout>
                  <c:x val="-1.8852101388055275E-2"/>
                  <c:y val="-5.830068673330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A-4F1B-BC47-B2894BB6E0BF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>
                <a:outerShdw blurRad="50800" dist="50800" dir="5400000" sx="11000" sy="1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'Exploitations - 2'!$C$2:$M$2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'Exploitations - 2'!$C$3:$M$3</c:f>
              <c:numCache>
                <c:formatCode>General</c:formatCode>
                <c:ptCount val="11"/>
                <c:pt idx="0">
                  <c:v>939</c:v>
                </c:pt>
                <c:pt idx="1">
                  <c:v>949</c:v>
                </c:pt>
                <c:pt idx="2" formatCode="#,##0">
                  <c:v>1042</c:v>
                </c:pt>
                <c:pt idx="3" formatCode="#,##0">
                  <c:v>1141</c:v>
                </c:pt>
                <c:pt idx="4" formatCode="#,##0">
                  <c:v>1248</c:v>
                </c:pt>
                <c:pt idx="5" formatCode="#,##0">
                  <c:v>1461</c:v>
                </c:pt>
                <c:pt idx="6" formatCode="#,##0">
                  <c:v>1590</c:v>
                </c:pt>
                <c:pt idx="7" formatCode="#,##0">
                  <c:v>1720</c:v>
                </c:pt>
                <c:pt idx="8" formatCode="#,##0">
                  <c:v>1803</c:v>
                </c:pt>
                <c:pt idx="9" formatCode="#,##0">
                  <c:v>1767</c:v>
                </c:pt>
                <c:pt idx="10" formatCode="#,##0">
                  <c:v>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6-4ABC-9430-06993AC4FF88}"/>
            </c:ext>
          </c:extLst>
        </c:ser>
        <c:ser>
          <c:idx val="2"/>
          <c:order val="2"/>
          <c:tx>
            <c:strRef>
              <c:f>'Exploitations - 2'!$B$4</c:f>
              <c:strCache>
                <c:ptCount val="1"/>
                <c:pt idx="0">
                  <c:v> Nombre d'exploitations engagées en bio ayant des légumes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'Exploitations - 2'!$C$2:$M$2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'Exploitations - 2'!$C$4:$M$4</c:f>
              <c:numCache>
                <c:formatCode>General</c:formatCode>
                <c:ptCount val="11"/>
                <c:pt idx="0">
                  <c:v>238</c:v>
                </c:pt>
                <c:pt idx="1">
                  <c:v>255</c:v>
                </c:pt>
                <c:pt idx="2" formatCode="#,##0">
                  <c:v>283</c:v>
                </c:pt>
                <c:pt idx="3" formatCode="#,##0">
                  <c:v>320</c:v>
                </c:pt>
                <c:pt idx="4" formatCode="#,##0">
                  <c:v>341</c:v>
                </c:pt>
                <c:pt idx="5" formatCode="#,##0">
                  <c:v>381</c:v>
                </c:pt>
                <c:pt idx="6" formatCode="#,##0">
                  <c:v>442</c:v>
                </c:pt>
                <c:pt idx="7" formatCode="#,##0">
                  <c:v>497</c:v>
                </c:pt>
                <c:pt idx="8" formatCode="#,##0">
                  <c:v>524</c:v>
                </c:pt>
                <c:pt idx="9" formatCode="#,##0">
                  <c:v>524</c:v>
                </c:pt>
                <c:pt idx="10" formatCode="#,##0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6-4ABC-9430-06993AC4FF8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1590728"/>
        <c:axId val="5115917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'Exploitations - 2'!$B$2</c15:sqref>
                        </c15:formulaRef>
                      </c:ext>
                    </c:extLst>
                    <c:strCache>
                      <c:ptCount val="1"/>
                      <c:pt idx="0">
                        <c:v>année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'Exploitations - 2'!$C$2:$M$2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'Exploitations - 2'!$C$2:$M$2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8F6-4ABC-9430-06993AC4FF88}"/>
                  </c:ext>
                </c:extLst>
              </c15:ser>
            </c15:filteredLineSeries>
          </c:ext>
        </c:extLst>
      </c:lineChart>
      <c:catAx>
        <c:axId val="511590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591712"/>
        <c:crosses val="autoZero"/>
        <c:auto val="1"/>
        <c:lblAlgn val="ctr"/>
        <c:lblOffset val="100"/>
        <c:noMultiLvlLbl val="0"/>
      </c:catAx>
      <c:valAx>
        <c:axId val="511591712"/>
        <c:scaling>
          <c:orientation val="minMax"/>
          <c:max val="19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59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39054935251229"/>
          <c:y val="0.85299484826153382"/>
          <c:w val="0.84524635645816015"/>
          <c:h val="0.12531541909430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'Economie - 1'!$B$5</c:f>
              <c:strCache>
                <c:ptCount val="1"/>
                <c:pt idx="0">
                  <c:v> Carottes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strRef>
              <c:f>'Economie - 1'!$C$2:$G$2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'Economie - 1'!$C$5:$G$5</c:f>
              <c:numCache>
                <c:formatCode>General</c:formatCode>
                <c:ptCount val="5"/>
                <c:pt idx="0">
                  <c:v>100</c:v>
                </c:pt>
                <c:pt idx="1">
                  <c:v>88.4</c:v>
                </c:pt>
                <c:pt idx="2">
                  <c:v>97.8</c:v>
                </c:pt>
                <c:pt idx="3">
                  <c:v>136.69999999999999</c:v>
                </c:pt>
                <c:pt idx="4">
                  <c:v>135.4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9-4B00-815C-0E011D150899}"/>
            </c:ext>
          </c:extLst>
        </c:ser>
        <c:ser>
          <c:idx val="2"/>
          <c:order val="1"/>
          <c:tx>
            <c:strRef>
              <c:f>'Economie - 1'!$B$6</c:f>
              <c:strCache>
                <c:ptCount val="1"/>
                <c:pt idx="0">
                  <c:v> Choux</c:v>
                </c:pt>
              </c:strCache>
            </c:strRef>
          </c:tx>
          <c:spPr>
            <a:ln w="28575" cap="rnd">
              <a:solidFill>
                <a:srgbClr val="0097CC"/>
              </a:solidFill>
              <a:prstDash val="solid"/>
              <a:round/>
            </a:ln>
          </c:spPr>
          <c:marker>
            <c:symbol val="none"/>
          </c:marker>
          <c:cat>
            <c:strRef>
              <c:f>'Economie - 1'!$C$2:$G$2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'Economie - 1'!$C$6:$G$6</c:f>
              <c:numCache>
                <c:formatCode>General</c:formatCode>
                <c:ptCount val="5"/>
                <c:pt idx="0">
                  <c:v>100</c:v>
                </c:pt>
                <c:pt idx="1">
                  <c:v>102.2</c:v>
                </c:pt>
                <c:pt idx="2">
                  <c:v>98.9</c:v>
                </c:pt>
                <c:pt idx="3">
                  <c:v>157.1</c:v>
                </c:pt>
                <c:pt idx="4">
                  <c:v>126.4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9-4B00-815C-0E011D150899}"/>
            </c:ext>
          </c:extLst>
        </c:ser>
        <c:ser>
          <c:idx val="3"/>
          <c:order val="2"/>
          <c:tx>
            <c:strRef>
              <c:f>'Economie - 1'!$B$7</c:f>
              <c:strCache>
                <c:ptCount val="1"/>
                <c:pt idx="0">
                  <c:v> Poireaux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strRef>
              <c:f>'Economie - 1'!$C$2:$G$2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'Economie - 1'!$C$7:$G$7</c:f>
              <c:numCache>
                <c:formatCode>General</c:formatCode>
                <c:ptCount val="5"/>
                <c:pt idx="0">
                  <c:v>100</c:v>
                </c:pt>
                <c:pt idx="1">
                  <c:v>118.2</c:v>
                </c:pt>
                <c:pt idx="2">
                  <c:v>91.8</c:v>
                </c:pt>
                <c:pt idx="3">
                  <c:v>128.30000000000001</c:v>
                </c:pt>
                <c:pt idx="4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A9-4B00-815C-0E011D150899}"/>
            </c:ext>
          </c:extLst>
        </c:ser>
        <c:ser>
          <c:idx val="4"/>
          <c:order val="3"/>
          <c:tx>
            <c:strRef>
              <c:f>'Economie - 1'!$B$8</c:f>
              <c:strCache>
                <c:ptCount val="1"/>
                <c:pt idx="0">
                  <c:v> Salades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cat>
            <c:strRef>
              <c:f>'Economie - 1'!$C$2:$G$2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'Economie - 1'!$C$8:$G$8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113.2</c:v>
                </c:pt>
                <c:pt idx="3">
                  <c:v>122.9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A9-4B00-815C-0E011D150899}"/>
            </c:ext>
          </c:extLst>
        </c:ser>
        <c:ser>
          <c:idx val="0"/>
          <c:order val="4"/>
          <c:tx>
            <c:strRef>
              <c:f>'Economie - 1'!$B$4</c:f>
              <c:strCache>
                <c:ptCount val="1"/>
                <c:pt idx="0">
                  <c:v> Légumes frais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'Economie - 1'!$C$2:$G$2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'Economie - 1'!$C$4:$G$4</c:f>
              <c:numCache>
                <c:formatCode>General</c:formatCode>
                <c:ptCount val="5"/>
                <c:pt idx="0">
                  <c:v>100</c:v>
                </c:pt>
                <c:pt idx="1">
                  <c:v>102</c:v>
                </c:pt>
                <c:pt idx="2">
                  <c:v>109.8</c:v>
                </c:pt>
                <c:pt idx="3">
                  <c:v>123.7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9-4B00-815C-0E011D15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808952"/>
        <c:axId val="455808296"/>
      </c:lineChart>
      <c:valAx>
        <c:axId val="455808296"/>
        <c:scaling>
          <c:orientation val="minMax"/>
          <c:max val="160"/>
          <c:min val="8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8" cap="flat">
            <a:solidFill>
              <a:srgbClr val="00206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455808952"/>
        <c:crossesAt val="1"/>
        <c:crossBetween val="between"/>
      </c:valAx>
      <c:catAx>
        <c:axId val="45580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45" cap="flat">
            <a:solidFill>
              <a:srgbClr val="00206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45580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60227710444045"/>
          <c:y val="0.18202178163984484"/>
          <c:w val="0.54479544579111916"/>
          <c:h val="0.63595643672031033"/>
        </c:manualLayout>
      </c:layout>
      <c:doughnutChart>
        <c:varyColors val="1"/>
        <c:ser>
          <c:idx val="0"/>
          <c:order val="0"/>
          <c:tx>
            <c:strRef>
              <c:f>'Economie - 2'!$H$4</c:f>
              <c:strCache>
                <c:ptCount val="1"/>
                <c:pt idx="0">
                  <c:v>Normandie 2023 (en millions d'€)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7-4D97-97F0-EB0FACA04750}"/>
              </c:ext>
            </c:extLst>
          </c:dPt>
          <c:dPt>
            <c:idx val="1"/>
            <c:bubble3D val="0"/>
            <c:spPr>
              <a:solidFill>
                <a:srgbClr val="58D8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D7-4D97-97F0-EB0FACA0475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D7-4D97-97F0-EB0FACA04750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D7-4D97-97F0-EB0FACA04750}"/>
              </c:ext>
            </c:extLst>
          </c:dPt>
          <c:dPt>
            <c:idx val="4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9-4759-8D00-A0734950C2F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D7-4D97-97F0-EB0FACA04750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D7-4D97-97F0-EB0FACA04750}"/>
              </c:ext>
            </c:extLst>
          </c:dPt>
          <c:dPt>
            <c:idx val="7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D7-4D97-97F0-EB0FACA04750}"/>
              </c:ext>
            </c:extLst>
          </c:dPt>
          <c:dLbls>
            <c:dLbl>
              <c:idx val="0"/>
              <c:layout>
                <c:manualLayout>
                  <c:x val="0.1993999852307041"/>
                  <c:y val="-7.9868102031110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40936302405239"/>
                      <c:h val="8.9455511875166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D7-4D97-97F0-EB0FACA04750}"/>
                </c:ext>
              </c:extLst>
            </c:dLbl>
            <c:dLbl>
              <c:idx val="1"/>
              <c:layout>
                <c:manualLayout>
                  <c:x val="0.18165396917187221"/>
                  <c:y val="-4.6010030298355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7-4D97-97F0-EB0FACA04750}"/>
                </c:ext>
              </c:extLst>
            </c:dLbl>
            <c:dLbl>
              <c:idx val="2"/>
              <c:layout>
                <c:manualLayout>
                  <c:x val="0.23075393756822252"/>
                  <c:y val="-5.0019155362151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7-4D97-97F0-EB0FACA04750}"/>
                </c:ext>
              </c:extLst>
            </c:dLbl>
            <c:dLbl>
              <c:idx val="3"/>
              <c:layout>
                <c:manualLayout>
                  <c:x val="0.27874957133347217"/>
                  <c:y val="3.99359224396311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7-4D97-97F0-EB0FACA04750}"/>
                </c:ext>
              </c:extLst>
            </c:dLbl>
            <c:dLbl>
              <c:idx val="4"/>
              <c:layout>
                <c:manualLayout>
                  <c:x val="0.28827392519572947"/>
                  <c:y val="0.160243092640571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9-4759-8D00-A0734950C2FE}"/>
                </c:ext>
              </c:extLst>
            </c:dLbl>
            <c:dLbl>
              <c:idx val="5"/>
              <c:layout>
                <c:manualLayout>
                  <c:x val="4.8837052926027184E-2"/>
                  <c:y val="0.19097134127904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7-4D97-97F0-EB0FACA04750}"/>
                </c:ext>
              </c:extLst>
            </c:dLbl>
            <c:dLbl>
              <c:idx val="6"/>
              <c:layout>
                <c:manualLayout>
                  <c:x val="-0.19474744770367564"/>
                  <c:y val="2.15138911798980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461170770944763"/>
                      <c:h val="0.129287983393114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D7-4D97-97F0-EB0FACA04750}"/>
                </c:ext>
              </c:extLst>
            </c:dLbl>
            <c:dLbl>
              <c:idx val="7"/>
              <c:layout>
                <c:manualLayout>
                  <c:x val="-0.31200311105432915"/>
                  <c:y val="-0.113748898199075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D7-4D97-97F0-EB0FACA04750}"/>
                </c:ext>
              </c:extLst>
            </c:dLbl>
            <c:numFmt formatCode="0.0\ %" sourceLinked="0"/>
            <c:spPr>
              <a:noFill/>
              <a:ln w="127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'Economie - 2'!$G$5:$G$12</c:f>
              <c:strCache>
                <c:ptCount val="8"/>
                <c:pt idx="0">
                  <c:v>Céréales</c:v>
                </c:pt>
                <c:pt idx="1">
                  <c:v>Plantes industrielles</c:v>
                </c:pt>
                <c:pt idx="2">
                  <c:v>Plantes fourragères</c:v>
                </c:pt>
                <c:pt idx="3">
                  <c:v>Légumes frais</c:v>
                </c:pt>
                <c:pt idx="4">
                  <c:v>Pommes de terre</c:v>
                </c:pt>
                <c:pt idx="5">
                  <c:v>Fruits</c:v>
                </c:pt>
                <c:pt idx="6">
                  <c:v>Produits animaux</c:v>
                </c:pt>
                <c:pt idx="7">
                  <c:v>Maraîchage et horticulture, hors légumes frais</c:v>
                </c:pt>
              </c:strCache>
            </c:strRef>
          </c:cat>
          <c:val>
            <c:numRef>
              <c:f>'Economie - 2'!$H$5:$H$12</c:f>
              <c:numCache>
                <c:formatCode>#,##0.00</c:formatCode>
                <c:ptCount val="8"/>
                <c:pt idx="0">
                  <c:v>923.97</c:v>
                </c:pt>
                <c:pt idx="1">
                  <c:v>707.35</c:v>
                </c:pt>
                <c:pt idx="2">
                  <c:v>794.59999999999991</c:v>
                </c:pt>
                <c:pt idx="3">
                  <c:v>158.16</c:v>
                </c:pt>
                <c:pt idx="4">
                  <c:v>213.93</c:v>
                </c:pt>
                <c:pt idx="5">
                  <c:v>71.650000000000006</c:v>
                </c:pt>
                <c:pt idx="6">
                  <c:v>3458.08</c:v>
                </c:pt>
                <c:pt idx="7">
                  <c:v>43.72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D7-4D97-97F0-EB0FACA0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47402471275529"/>
          <c:y val="3.4591194968553458E-2"/>
          <c:w val="0.83531914416770014"/>
          <c:h val="0.73102708859505772"/>
        </c:manualLayout>
      </c:layout>
      <c:lineChart>
        <c:grouping val="standard"/>
        <c:varyColors val="0"/>
        <c:ser>
          <c:idx val="0"/>
          <c:order val="0"/>
          <c:tx>
            <c:strRef>
              <c:f>'Economie - 3'!$B$3</c:f>
              <c:strCache>
                <c:ptCount val="1"/>
                <c:pt idx="0">
                  <c:v>Légumes ou champignons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'Economie - 3'!$D$2:$AM$2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'Economie - 3'!$D$3:$AM$3</c:f>
              <c:numCache>
                <c:formatCode>#,##0</c:formatCode>
                <c:ptCount val="36"/>
                <c:pt idx="0">
                  <c:v>18604.992291921611</c:v>
                </c:pt>
                <c:pt idx="1">
                  <c:v>17590.393999137446</c:v>
                </c:pt>
                <c:pt idx="2">
                  <c:v>20088.214087465301</c:v>
                </c:pt>
                <c:pt idx="3">
                  <c:v>19768.083788493357</c:v>
                </c:pt>
                <c:pt idx="4">
                  <c:v>16107.628712089674</c:v>
                </c:pt>
                <c:pt idx="5">
                  <c:v>17197.896715472893</c:v>
                </c:pt>
                <c:pt idx="6">
                  <c:v>23042.433677254972</c:v>
                </c:pt>
                <c:pt idx="7">
                  <c:v>27790.507529203343</c:v>
                </c:pt>
                <c:pt idx="8">
                  <c:v>34057.171466040105</c:v>
                </c:pt>
                <c:pt idx="9">
                  <c:v>25894.776085042995</c:v>
                </c:pt>
                <c:pt idx="10">
                  <c:v>25071.335167415957</c:v>
                </c:pt>
                <c:pt idx="11">
                  <c:v>29288.393679700053</c:v>
                </c:pt>
                <c:pt idx="12">
                  <c:v>40718.591592067394</c:v>
                </c:pt>
                <c:pt idx="13">
                  <c:v>36850.62711359308</c:v>
                </c:pt>
                <c:pt idx="14">
                  <c:v>44457.828797034483</c:v>
                </c:pt>
                <c:pt idx="15">
                  <c:v>35548.826302203495</c:v>
                </c:pt>
                <c:pt idx="16">
                  <c:v>14498.558545293923</c:v>
                </c:pt>
                <c:pt idx="17">
                  <c:v>38766.226714801443</c:v>
                </c:pt>
                <c:pt idx="18">
                  <c:v>33269.106772062289</c:v>
                </c:pt>
                <c:pt idx="19">
                  <c:v>27625.557949805258</c:v>
                </c:pt>
                <c:pt idx="20">
                  <c:v>26322.833584897155</c:v>
                </c:pt>
                <c:pt idx="21">
                  <c:v>23261.644931531508</c:v>
                </c:pt>
                <c:pt idx="22">
                  <c:v>39422.428434679045</c:v>
                </c:pt>
                <c:pt idx="23">
                  <c:v>24330.958777564399</c:v>
                </c:pt>
                <c:pt idx="24">
                  <c:v>36196.613161400215</c:v>
                </c:pt>
                <c:pt idx="25">
                  <c:v>28983.41906991362</c:v>
                </c:pt>
                <c:pt idx="26">
                  <c:v>28643.350686437207</c:v>
                </c:pt>
                <c:pt idx="27">
                  <c:v>50555.480575386253</c:v>
                </c:pt>
                <c:pt idx="28">
                  <c:v>46550.076312330391</c:v>
                </c:pt>
                <c:pt idx="29">
                  <c:v>38883.551360010119</c:v>
                </c:pt>
                <c:pt idx="30">
                  <c:v>41092.209292630301</c:v>
                </c:pt>
                <c:pt idx="31">
                  <c:v>53535.205884170202</c:v>
                </c:pt>
                <c:pt idx="32">
                  <c:v>58843.601090000004</c:v>
                </c:pt>
                <c:pt idx="33">
                  <c:v>49519.154274762404</c:v>
                </c:pt>
                <c:pt idx="34">
                  <c:v>47338.048103979636</c:v>
                </c:pt>
                <c:pt idx="35">
                  <c:v>45086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9-46A4-977C-E1C87F4C2437}"/>
            </c:ext>
          </c:extLst>
        </c:ser>
        <c:ser>
          <c:idx val="1"/>
          <c:order val="1"/>
          <c:tx>
            <c:strRef>
              <c:f>'Economie - 3'!$B$4</c:f>
              <c:strCache>
                <c:ptCount val="1"/>
                <c:pt idx="0">
                  <c:v>Toutes exploitations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'Economie - 3'!$D$2:$AM$2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'Economie - 3'!$D$4:$AM$4</c:f>
              <c:numCache>
                <c:formatCode>#,##0</c:formatCode>
                <c:ptCount val="36"/>
                <c:pt idx="0">
                  <c:v>22189.600769218538</c:v>
                </c:pt>
                <c:pt idx="1">
                  <c:v>27199.019622943739</c:v>
                </c:pt>
                <c:pt idx="2">
                  <c:v>26228.572050108764</c:v>
                </c:pt>
                <c:pt idx="3">
                  <c:v>24279.137953756712</c:v>
                </c:pt>
                <c:pt idx="4">
                  <c:v>25156.326017998872</c:v>
                </c:pt>
                <c:pt idx="5">
                  <c:v>24241.881536548135</c:v>
                </c:pt>
                <c:pt idx="6">
                  <c:v>29881.230838151503</c:v>
                </c:pt>
                <c:pt idx="7">
                  <c:v>31734.475447046447</c:v>
                </c:pt>
                <c:pt idx="8">
                  <c:v>31607.339626249934</c:v>
                </c:pt>
                <c:pt idx="9">
                  <c:v>32793.096756720151</c:v>
                </c:pt>
                <c:pt idx="10">
                  <c:v>33561.333825404283</c:v>
                </c:pt>
                <c:pt idx="11">
                  <c:v>33133.600294590251</c:v>
                </c:pt>
                <c:pt idx="12">
                  <c:v>30811.321001346751</c:v>
                </c:pt>
                <c:pt idx="13">
                  <c:v>30364.346519130853</c:v>
                </c:pt>
                <c:pt idx="14">
                  <c:v>30602.294343167625</c:v>
                </c:pt>
                <c:pt idx="15">
                  <c:v>29484.534049955731</c:v>
                </c:pt>
                <c:pt idx="16">
                  <c:v>31049.05461282684</c:v>
                </c:pt>
                <c:pt idx="17">
                  <c:v>27962.524187725634</c:v>
                </c:pt>
                <c:pt idx="18">
                  <c:v>32970.554506842847</c:v>
                </c:pt>
                <c:pt idx="19">
                  <c:v>40316.325966214194</c:v>
                </c:pt>
                <c:pt idx="20">
                  <c:v>31329.624907071564</c:v>
                </c:pt>
                <c:pt idx="21">
                  <c:v>17480.278149719259</c:v>
                </c:pt>
                <c:pt idx="22">
                  <c:v>37792.430850057324</c:v>
                </c:pt>
                <c:pt idx="23">
                  <c:v>41821.757311877802</c:v>
                </c:pt>
                <c:pt idx="24">
                  <c:v>42818.223189133707</c:v>
                </c:pt>
                <c:pt idx="25">
                  <c:v>30049.415558517841</c:v>
                </c:pt>
                <c:pt idx="26">
                  <c:v>29785.101036660271</c:v>
                </c:pt>
                <c:pt idx="27">
                  <c:v>31583.69358550879</c:v>
                </c:pt>
                <c:pt idx="28">
                  <c:v>22592.176189365669</c:v>
                </c:pt>
                <c:pt idx="29">
                  <c:v>31774.708259123821</c:v>
                </c:pt>
                <c:pt idx="30">
                  <c:v>34410.353465976004</c:v>
                </c:pt>
                <c:pt idx="31">
                  <c:v>34105.453165547638</c:v>
                </c:pt>
                <c:pt idx="32">
                  <c:v>29459.75848</c:v>
                </c:pt>
                <c:pt idx="33">
                  <c:v>45037.669725948908</c:v>
                </c:pt>
                <c:pt idx="34">
                  <c:v>59455.29950613503</c:v>
                </c:pt>
                <c:pt idx="35">
                  <c:v>36358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9-46A4-977C-E1C87F4C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825368"/>
        <c:axId val="536822416"/>
      </c:lineChart>
      <c:catAx>
        <c:axId val="53682536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Année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822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682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RCAI / </a:t>
                </a:r>
              </a:p>
              <a:p>
                <a:pPr>
                  <a:defRPr/>
                </a:pPr>
                <a:r>
                  <a:rPr lang="fr-FR"/>
                  <a:t>ETPNS</a:t>
                </a:r>
              </a:p>
            </c:rich>
          </c:tx>
          <c:layout>
            <c:manualLayout>
              <c:xMode val="edge"/>
              <c:yMode val="edge"/>
              <c:x val="1.444564824846515E-2"/>
              <c:y val="0.41879281952710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825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33617</xdr:rowOff>
    </xdr:from>
    <xdr:to>
      <xdr:col>1</xdr:col>
      <xdr:colOff>2070735</xdr:colOff>
      <xdr:row>35</xdr:row>
      <xdr:rowOff>24907</xdr:rowOff>
    </xdr:to>
    <xdr:sp macro="" textlink="">
      <xdr:nvSpPr>
        <xdr:cNvPr id="2" name="AutoShape 1" descr="imap://edouard%2Epaillette%2Eagri%2E-%2Esrise%2Edraaf-normandie%2Eagri@amelie.s2.m2.e2.rie.gouv.fr:993/fetch%3EUID%3E/Boite%20partag%26AOk-e/srise.draaf-normandie.agri/%26AMk-l%26AOk-ments%20envoy%26AOk-s%3E245?part=1.2"/>
        <xdr:cNvSpPr>
          <a:spLocks noChangeAspect="1" noChangeArrowheads="1"/>
        </xdr:cNvSpPr>
      </xdr:nvSpPr>
      <xdr:spPr bwMode="auto">
        <a:xfrm>
          <a:off x="0" y="1329017"/>
          <a:ext cx="5827395" cy="3152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45339</xdr:rowOff>
    </xdr:from>
    <xdr:to>
      <xdr:col>1</xdr:col>
      <xdr:colOff>3642560</xdr:colOff>
      <xdr:row>8</xdr:row>
      <xdr:rowOff>106817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339"/>
          <a:ext cx="7290635" cy="1585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251459</xdr:colOff>
      <xdr:row>3</xdr:row>
      <xdr:rowOff>54725</xdr:rowOff>
    </xdr:from>
    <xdr:to>
      <xdr:col>13</xdr:col>
      <xdr:colOff>251459</xdr:colOff>
      <xdr:row>21</xdr:row>
      <xdr:rowOff>54725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324678</xdr:colOff>
      <xdr:row>7</xdr:row>
      <xdr:rowOff>178905</xdr:rowOff>
    </xdr:from>
    <xdr:to>
      <xdr:col>10</xdr:col>
      <xdr:colOff>180010</xdr:colOff>
      <xdr:row>28</xdr:row>
      <xdr:rowOff>169724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617220</xdr:colOff>
      <xdr:row>11</xdr:row>
      <xdr:rowOff>15243</xdr:rowOff>
    </xdr:from>
    <xdr:ext cx="5459306" cy="2802471"/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3</xdr:row>
      <xdr:rowOff>15240</xdr:rowOff>
    </xdr:from>
    <xdr:to>
      <xdr:col>4</xdr:col>
      <xdr:colOff>358140</xdr:colOff>
      <xdr:row>20</xdr:row>
      <xdr:rowOff>7620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7</xdr:row>
      <xdr:rowOff>83820</xdr:rowOff>
    </xdr:from>
    <xdr:to>
      <xdr:col>10</xdr:col>
      <xdr:colOff>0</xdr:colOff>
      <xdr:row>28</xdr:row>
      <xdr:rowOff>175260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805-ComptesAgriculture_SerieLo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. hors subv._Tout"/>
      <sheetName val="2023_Normandie"/>
      <sheetName val="Camembert"/>
    </sheetNames>
    <sheetDataSet>
      <sheetData sheetId="0"/>
      <sheetData sheetId="1">
        <row r="11">
          <cell r="E11">
            <v>508.41</v>
          </cell>
        </row>
        <row r="17">
          <cell r="E17">
            <v>532.47</v>
          </cell>
        </row>
        <row r="20">
          <cell r="E20">
            <v>208.92</v>
          </cell>
        </row>
        <row r="21">
          <cell r="E21">
            <v>31.24</v>
          </cell>
        </row>
        <row r="26">
          <cell r="E26">
            <v>192.72</v>
          </cell>
        </row>
        <row r="27">
          <cell r="E27">
            <v>32.33</v>
          </cell>
        </row>
        <row r="58">
          <cell r="E58">
            <v>766.23</v>
          </cell>
        </row>
        <row r="72">
          <cell r="E72">
            <v>415.56</v>
          </cell>
        </row>
        <row r="78">
          <cell r="E78">
            <v>174.88</v>
          </cell>
        </row>
        <row r="81">
          <cell r="E81">
            <v>585.67999999999995</v>
          </cell>
        </row>
        <row r="82">
          <cell r="E82">
            <v>126.92</v>
          </cell>
        </row>
        <row r="87">
          <cell r="E87">
            <v>21.21</v>
          </cell>
        </row>
        <row r="88">
          <cell r="E88">
            <v>39.32</v>
          </cell>
        </row>
        <row r="119">
          <cell r="E119">
            <v>2691.85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abSelected="1" zoomScaleNormal="100" workbookViewId="0">
      <selection activeCell="A12" sqref="A12"/>
    </sheetView>
  </sheetViews>
  <sheetFormatPr baseColWidth="10" defaultRowHeight="15.6"/>
  <cols>
    <col min="1" max="2" width="54.6640625" customWidth="1"/>
    <col min="3" max="3" width="63.88671875" customWidth="1"/>
    <col min="4" max="4" width="15.5546875" style="9" bestFit="1" customWidth="1"/>
  </cols>
  <sheetData>
    <row r="1" spans="1:16384" ht="15" customHeight="1"/>
    <row r="2" spans="1:16384" ht="15" customHeight="1"/>
    <row r="3" spans="1:16384" ht="15" customHeight="1"/>
    <row r="4" spans="1:16384" ht="15" customHeight="1"/>
    <row r="5" spans="1:16384" ht="15" customHeight="1"/>
    <row r="6" spans="1:16384" ht="15" customHeight="1"/>
    <row r="7" spans="1:16384" ht="15" customHeight="1">
      <c r="A7" s="1"/>
    </row>
    <row r="8" spans="1:16384" ht="15" customHeight="1">
      <c r="A8" s="2"/>
    </row>
    <row r="9" spans="1:16384" ht="15" customHeight="1">
      <c r="A9" s="2"/>
    </row>
    <row r="10" spans="1:16384" ht="15" customHeight="1">
      <c r="A10" s="13" t="s">
        <v>2</v>
      </c>
    </row>
    <row r="11" spans="1:16384" ht="15" customHeight="1">
      <c r="A11" s="14" t="s">
        <v>0</v>
      </c>
    </row>
    <row r="12" spans="1:16384" ht="15" customHeight="1">
      <c r="A12" s="14" t="s">
        <v>117</v>
      </c>
    </row>
    <row r="13" spans="1:16384" ht="15" customHeight="1">
      <c r="A13" s="15" t="s">
        <v>1</v>
      </c>
    </row>
    <row r="14" spans="1:16384" ht="15" customHeight="1">
      <c r="A14" s="3"/>
    </row>
    <row r="15" spans="1:16384" s="4" customFormat="1" ht="19.2" customHeight="1">
      <c r="A15" s="65" t="s">
        <v>27</v>
      </c>
      <c r="B15" s="66"/>
      <c r="C15" s="67"/>
      <c r="D15" s="10" t="s">
        <v>87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4" customFormat="1" ht="19.2" customHeight="1">
      <c r="A16" s="66" t="s">
        <v>29</v>
      </c>
      <c r="B16" s="67"/>
      <c r="C16" s="67"/>
      <c r="D16" s="10" t="s">
        <v>88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s="4" customFormat="1" ht="19.2" customHeight="1">
      <c r="A17" s="66" t="s">
        <v>38</v>
      </c>
      <c r="B17" s="67"/>
      <c r="C17" s="67"/>
      <c r="D17" s="10" t="s">
        <v>89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4" customFormat="1" ht="19.2" customHeight="1">
      <c r="A18" s="66" t="s">
        <v>46</v>
      </c>
      <c r="B18" s="5"/>
      <c r="C18" s="5"/>
      <c r="D18" s="10" t="s">
        <v>90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4" customFormat="1" ht="19.2" customHeight="1">
      <c r="A19" s="81" t="s">
        <v>51</v>
      </c>
      <c r="B19" s="7"/>
      <c r="C19" s="7"/>
      <c r="D19" s="11" t="s">
        <v>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4" customFormat="1" ht="19.2" customHeight="1">
      <c r="A20" s="82" t="s">
        <v>52</v>
      </c>
      <c r="B20" s="6"/>
      <c r="C20" s="6"/>
      <c r="D20" s="11" t="s">
        <v>4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4" customFormat="1" ht="19.2" customHeight="1">
      <c r="A21" s="81" t="s">
        <v>71</v>
      </c>
      <c r="B21" s="7"/>
      <c r="C21" s="7"/>
      <c r="D21" s="105" t="s">
        <v>5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4" customFormat="1" ht="19.2" customHeight="1">
      <c r="A22" s="113" t="s">
        <v>72</v>
      </c>
      <c r="B22" s="8"/>
      <c r="C22" s="8"/>
      <c r="D22" s="12" t="s">
        <v>6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4" customFormat="1" ht="19.2" customHeight="1">
      <c r="A23" s="113" t="s">
        <v>86</v>
      </c>
      <c r="B23" s="8"/>
      <c r="C23" s="8"/>
      <c r="D23" s="12" t="s">
        <v>7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hyperlinks>
    <hyperlink ref="D22" location="'Economie - 2'!A1" display="Economie-2"/>
    <hyperlink ref="D20" location="'Exploitations - 3'!A1" display="Exploitations-3"/>
    <hyperlink ref="D23" location="'Economie - 3'!A1" display="Economie-3"/>
    <hyperlink ref="D21" location="'Economie - 1'!A1" display="Economie-1"/>
    <hyperlink ref="D18" location="'Exploitations - 1'!A1" display="Exploitations-1"/>
    <hyperlink ref="D17" location="'Surfaces - 3'!A1" display="Surfaces-3"/>
    <hyperlink ref="D15" location="'Surfaces - 1'!A1" display="Surfaces-1"/>
    <hyperlink ref="D16" location="'Surfaces - 2'!A1" display="Surfaces-2"/>
    <hyperlink ref="D19" location="'Exploitations - 2'!A1" display="Exploitations-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zoomScaleNormal="100" workbookViewId="0">
      <selection activeCell="B16" sqref="B16"/>
    </sheetView>
  </sheetViews>
  <sheetFormatPr baseColWidth="10" defaultColWidth="11.5546875" defaultRowHeight="14.4"/>
  <cols>
    <col min="1" max="1" width="6.6640625" style="16" customWidth="1"/>
    <col min="2" max="2" width="22" style="16" bestFit="1" customWidth="1"/>
    <col min="3" max="5" width="20.6640625" style="16" customWidth="1"/>
    <col min="6" max="6" width="16.44140625" style="16" customWidth="1"/>
    <col min="7" max="7" width="11.6640625" style="16" customWidth="1"/>
    <col min="8" max="8" width="11.5546875" style="16"/>
    <col min="9" max="9" width="23.33203125" style="16" customWidth="1"/>
    <col min="10" max="10" width="16.6640625" style="16" customWidth="1"/>
    <col min="11" max="11" width="11.5546875" style="16"/>
    <col min="12" max="12" width="16.6640625" style="16" customWidth="1"/>
    <col min="13" max="16384" width="11.5546875" style="16"/>
  </cols>
  <sheetData>
    <row r="2" spans="1:7" s="19" customFormat="1" ht="18">
      <c r="A2" s="18"/>
      <c r="B2" s="19" t="s">
        <v>28</v>
      </c>
      <c r="C2" s="20"/>
      <c r="F2" s="20"/>
      <c r="G2" s="21"/>
    </row>
    <row r="3" spans="1:7" s="46" customFormat="1" ht="18">
      <c r="B3" s="63" t="s">
        <v>91</v>
      </c>
    </row>
    <row r="4" spans="1:7" s="22" customFormat="1" ht="54">
      <c r="B4" s="23" t="s">
        <v>10</v>
      </c>
      <c r="C4" s="24" t="s">
        <v>8</v>
      </c>
      <c r="D4" s="23" t="s">
        <v>9</v>
      </c>
      <c r="E4" s="23" t="s">
        <v>12</v>
      </c>
      <c r="F4" s="24" t="s">
        <v>13</v>
      </c>
    </row>
    <row r="5" spans="1:7" ht="18">
      <c r="B5" s="25" t="s">
        <v>11</v>
      </c>
      <c r="C5" s="26">
        <v>10229</v>
      </c>
      <c r="D5" s="26">
        <v>282407</v>
      </c>
      <c r="E5" s="27" t="s">
        <v>14</v>
      </c>
      <c r="F5" s="28">
        <v>3.6220773564394646</v>
      </c>
    </row>
    <row r="6" spans="1:7" ht="18">
      <c r="B6" s="29" t="s">
        <v>15</v>
      </c>
      <c r="C6" s="30"/>
      <c r="D6" s="30"/>
      <c r="E6" s="31"/>
      <c r="F6" s="32"/>
    </row>
    <row r="7" spans="1:7" ht="18">
      <c r="B7" s="33" t="s">
        <v>16</v>
      </c>
      <c r="C7" s="34">
        <v>1861</v>
      </c>
      <c r="D7" s="35">
        <v>15770</v>
      </c>
      <c r="E7" s="36" t="s">
        <v>17</v>
      </c>
      <c r="F7" s="37">
        <v>11.800887761572607</v>
      </c>
    </row>
    <row r="8" spans="1:7" ht="18">
      <c r="B8" s="33" t="s">
        <v>18</v>
      </c>
      <c r="C8" s="38">
        <v>1734</v>
      </c>
      <c r="D8" s="39">
        <v>23058</v>
      </c>
      <c r="E8" s="36" t="s">
        <v>17</v>
      </c>
      <c r="F8" s="37">
        <v>7.5201665365599784</v>
      </c>
    </row>
    <row r="9" spans="1:7" ht="18">
      <c r="B9" s="33" t="s">
        <v>19</v>
      </c>
      <c r="C9" s="38">
        <v>1201</v>
      </c>
      <c r="D9" s="39">
        <v>5417</v>
      </c>
      <c r="E9" s="36" t="s">
        <v>20</v>
      </c>
      <c r="F9" s="37">
        <v>22.170943326564519</v>
      </c>
    </row>
    <row r="10" spans="1:7" ht="18">
      <c r="B10" s="33" t="s">
        <v>21</v>
      </c>
      <c r="C10" s="38">
        <v>1033</v>
      </c>
      <c r="D10" s="39">
        <v>20592</v>
      </c>
      <c r="E10" s="36" t="s">
        <v>22</v>
      </c>
      <c r="F10" s="37">
        <v>5.0165112665112668</v>
      </c>
      <c r="G10" s="40"/>
    </row>
    <row r="11" spans="1:7" ht="18">
      <c r="B11" s="41" t="s">
        <v>23</v>
      </c>
      <c r="C11" s="34">
        <v>659</v>
      </c>
      <c r="D11" s="35">
        <v>2365</v>
      </c>
      <c r="E11" s="36" t="s">
        <v>20</v>
      </c>
      <c r="F11" s="37">
        <v>27.864693446088793</v>
      </c>
    </row>
    <row r="12" spans="1:7" ht="18">
      <c r="B12" s="33" t="s">
        <v>24</v>
      </c>
      <c r="C12" s="34">
        <v>447</v>
      </c>
      <c r="D12" s="35">
        <v>4284</v>
      </c>
      <c r="E12" s="36" t="s">
        <v>17</v>
      </c>
      <c r="F12" s="37">
        <v>10.434173669467787</v>
      </c>
    </row>
    <row r="13" spans="1:7" ht="18">
      <c r="B13" s="42" t="s">
        <v>25</v>
      </c>
      <c r="C13" s="34">
        <v>304</v>
      </c>
      <c r="D13" s="35">
        <v>1652</v>
      </c>
      <c r="E13" s="36" t="s">
        <v>20</v>
      </c>
      <c r="F13" s="37">
        <v>18.401937046004843</v>
      </c>
    </row>
    <row r="14" spans="1:7" s="17" customFormat="1" ht="15.6">
      <c r="B14" s="43" t="s">
        <v>26</v>
      </c>
    </row>
    <row r="15" spans="1:7" s="17" customFormat="1" ht="15.6">
      <c r="B15" s="44" t="s">
        <v>110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Normal="100" workbookViewId="0">
      <selection activeCell="B11" sqref="B11"/>
    </sheetView>
  </sheetViews>
  <sheetFormatPr baseColWidth="10" defaultColWidth="11.5546875" defaultRowHeight="14.4"/>
  <cols>
    <col min="1" max="1" width="6.6640625" style="16" customWidth="1"/>
    <col min="2" max="6" width="14.6640625" style="16" customWidth="1"/>
    <col min="7" max="7" width="16.33203125" style="16" customWidth="1"/>
    <col min="8" max="8" width="14.6640625" style="16" customWidth="1"/>
    <col min="9" max="9" width="17.88671875" style="16" customWidth="1"/>
    <col min="10" max="16384" width="11.5546875" style="16"/>
  </cols>
  <sheetData>
    <row r="2" spans="2:7" s="45" customFormat="1" ht="18">
      <c r="B2" s="45" t="s">
        <v>30</v>
      </c>
    </row>
    <row r="3" spans="2:7" s="46" customFormat="1" ht="18">
      <c r="B3" s="46" t="s">
        <v>105</v>
      </c>
    </row>
    <row r="4" spans="2:7" s="45" customFormat="1" ht="40.200000000000003" customHeight="1">
      <c r="B4" s="47"/>
      <c r="C4" s="178" t="s">
        <v>8</v>
      </c>
      <c r="D4" s="179"/>
      <c r="E4" s="178" t="s">
        <v>106</v>
      </c>
      <c r="F4" s="179"/>
      <c r="G4" s="180" t="s">
        <v>31</v>
      </c>
    </row>
    <row r="5" spans="2:7" s="50" customFormat="1" ht="40.200000000000003" customHeight="1">
      <c r="B5" s="48"/>
      <c r="C5" s="49" t="s">
        <v>32</v>
      </c>
      <c r="D5" s="49" t="s">
        <v>101</v>
      </c>
      <c r="E5" s="49" t="s">
        <v>32</v>
      </c>
      <c r="F5" s="49" t="s">
        <v>101</v>
      </c>
      <c r="G5" s="180"/>
    </row>
    <row r="6" spans="2:7" s="46" customFormat="1" ht="18">
      <c r="B6" s="51" t="s">
        <v>33</v>
      </c>
      <c r="C6" s="52">
        <v>79184</v>
      </c>
      <c r="D6" s="52">
        <v>425.49220000000003</v>
      </c>
      <c r="E6" s="52">
        <v>660164</v>
      </c>
      <c r="F6" s="52">
        <v>418.62040000000002</v>
      </c>
      <c r="G6" s="53">
        <f>C6/E6*100</f>
        <v>11.994595282384376</v>
      </c>
    </row>
    <row r="7" spans="2:7" s="46" customFormat="1" ht="18">
      <c r="B7" s="51" t="s">
        <v>34</v>
      </c>
      <c r="C7" s="52">
        <v>27947</v>
      </c>
      <c r="D7" s="52">
        <v>161.173</v>
      </c>
      <c r="E7" s="52">
        <v>381273</v>
      </c>
      <c r="F7" s="52">
        <v>165.35390000000001</v>
      </c>
      <c r="G7" s="53">
        <f>C7/E7*100</f>
        <v>7.3299184573783096</v>
      </c>
    </row>
    <row r="8" spans="2:7" s="46" customFormat="1" ht="18">
      <c r="B8" s="51" t="s">
        <v>35</v>
      </c>
      <c r="C8" s="52">
        <v>41346</v>
      </c>
      <c r="D8" s="52">
        <v>344.26729999999998</v>
      </c>
      <c r="E8" s="52">
        <v>158726</v>
      </c>
      <c r="F8" s="52">
        <v>293.0138</v>
      </c>
      <c r="G8" s="53">
        <f>C8/E8*100</f>
        <v>26.048662474956846</v>
      </c>
    </row>
    <row r="9" spans="2:7" s="46" customFormat="1" ht="18">
      <c r="B9" s="51" t="s">
        <v>36</v>
      </c>
      <c r="C9" s="52">
        <v>21833</v>
      </c>
      <c r="D9" s="52">
        <v>211.35239999999999</v>
      </c>
      <c r="E9" s="54">
        <v>287465</v>
      </c>
      <c r="F9" s="52">
        <v>139.60040000000001</v>
      </c>
      <c r="G9" s="53">
        <f>C9/E9*100</f>
        <v>7.5950115666255025</v>
      </c>
    </row>
    <row r="10" spans="2:7" s="17" customFormat="1" ht="15.6">
      <c r="B10" s="55" t="s">
        <v>110</v>
      </c>
    </row>
  </sheetData>
  <mergeCells count="3">
    <mergeCell ref="C4:D4"/>
    <mergeCell ref="E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opLeftCell="A7" zoomScaleNormal="100" workbookViewId="0">
      <selection activeCell="B25" sqref="B25"/>
    </sheetView>
  </sheetViews>
  <sheetFormatPr baseColWidth="10" defaultColWidth="8.88671875" defaultRowHeight="14.4"/>
  <cols>
    <col min="1" max="1" width="6.6640625" style="61" customWidth="1"/>
    <col min="2" max="2" width="11.6640625" style="61" customWidth="1"/>
    <col min="3" max="3" width="9.33203125" style="61" bestFit="1" customWidth="1"/>
    <col min="4" max="19" width="6.6640625" style="61" customWidth="1"/>
    <col min="20" max="16384" width="8.88671875" style="61"/>
  </cols>
  <sheetData>
    <row r="2" spans="2:2" s="62" customFormat="1" ht="15" customHeight="1">
      <c r="B2" s="62" t="s">
        <v>37</v>
      </c>
    </row>
    <row r="3" spans="2:2" s="64" customFormat="1" ht="15" customHeight="1">
      <c r="B3" s="64" t="s">
        <v>92</v>
      </c>
    </row>
    <row r="4" spans="2:2" ht="15" customHeight="1"/>
    <row r="23" spans="2:17" ht="15.6">
      <c r="B23" s="43" t="s">
        <v>26</v>
      </c>
    </row>
    <row r="24" spans="2:17" ht="15.6">
      <c r="B24" s="55" t="s">
        <v>110</v>
      </c>
    </row>
    <row r="26" spans="2:17" ht="15.6">
      <c r="B26" s="56"/>
      <c r="C26" s="57">
        <v>2010</v>
      </c>
      <c r="D26" s="57">
        <v>2011</v>
      </c>
      <c r="E26" s="57">
        <v>2012</v>
      </c>
      <c r="F26" s="57">
        <v>2013</v>
      </c>
      <c r="G26" s="57">
        <v>2014</v>
      </c>
      <c r="H26" s="57">
        <v>2015</v>
      </c>
      <c r="I26" s="57">
        <v>2016</v>
      </c>
      <c r="J26" s="57">
        <v>2017</v>
      </c>
      <c r="K26" s="57">
        <v>2018</v>
      </c>
      <c r="L26" s="57">
        <v>2019</v>
      </c>
      <c r="M26" s="57">
        <v>2020</v>
      </c>
      <c r="N26" s="57">
        <v>2021</v>
      </c>
      <c r="O26" s="57">
        <v>2022</v>
      </c>
      <c r="P26" s="57">
        <v>2023</v>
      </c>
      <c r="Q26" s="57">
        <v>2024</v>
      </c>
    </row>
    <row r="27" spans="2:17" ht="15.6">
      <c r="B27" s="58" t="s">
        <v>33</v>
      </c>
      <c r="C27" s="59">
        <v>1865</v>
      </c>
      <c r="D27" s="59">
        <v>1890</v>
      </c>
      <c r="E27" s="59">
        <v>1852</v>
      </c>
      <c r="F27" s="59">
        <v>1783</v>
      </c>
      <c r="G27" s="59">
        <v>1944</v>
      </c>
      <c r="H27" s="59">
        <v>1883</v>
      </c>
      <c r="I27" s="59">
        <v>1890</v>
      </c>
      <c r="J27" s="59">
        <v>1920</v>
      </c>
      <c r="K27" s="59">
        <v>1684</v>
      </c>
      <c r="L27" s="59">
        <v>1641</v>
      </c>
      <c r="M27" s="59">
        <v>1745</v>
      </c>
      <c r="N27" s="59">
        <v>1926</v>
      </c>
      <c r="O27" s="59">
        <v>1678</v>
      </c>
      <c r="P27" s="59">
        <v>1720</v>
      </c>
      <c r="Q27" s="60">
        <v>1861</v>
      </c>
    </row>
    <row r="28" spans="2:17" ht="15.6">
      <c r="B28" s="58" t="s">
        <v>34</v>
      </c>
      <c r="C28" s="59">
        <v>1835</v>
      </c>
      <c r="D28" s="59">
        <v>1815</v>
      </c>
      <c r="E28" s="59">
        <v>1656</v>
      </c>
      <c r="F28" s="59">
        <v>1755</v>
      </c>
      <c r="G28" s="59">
        <v>1720</v>
      </c>
      <c r="H28" s="59">
        <v>1747</v>
      </c>
      <c r="I28" s="59">
        <v>1682</v>
      </c>
      <c r="J28" s="59">
        <v>1791</v>
      </c>
      <c r="K28" s="59">
        <v>1739</v>
      </c>
      <c r="L28" s="59">
        <v>1816</v>
      </c>
      <c r="M28" s="59">
        <v>1895</v>
      </c>
      <c r="N28" s="59">
        <v>1718</v>
      </c>
      <c r="O28" s="59">
        <v>1728</v>
      </c>
      <c r="P28" s="59">
        <v>1674</v>
      </c>
      <c r="Q28" s="60">
        <v>1734</v>
      </c>
    </row>
    <row r="29" spans="2:17" ht="15.6">
      <c r="B29" s="58" t="s">
        <v>35</v>
      </c>
      <c r="C29" s="59">
        <v>1335</v>
      </c>
      <c r="D29" s="59">
        <v>1356</v>
      </c>
      <c r="E29" s="59">
        <v>1365</v>
      </c>
      <c r="F29" s="59">
        <v>1394</v>
      </c>
      <c r="G29" s="59">
        <v>1318</v>
      </c>
      <c r="H29" s="59">
        <v>1196</v>
      </c>
      <c r="I29" s="59">
        <v>1201</v>
      </c>
      <c r="J29" s="59">
        <v>1212</v>
      </c>
      <c r="K29" s="59">
        <v>1218</v>
      </c>
      <c r="L29" s="59">
        <v>1237</v>
      </c>
      <c r="M29" s="59">
        <v>1250</v>
      </c>
      <c r="N29" s="59">
        <v>1333</v>
      </c>
      <c r="O29" s="59">
        <v>1262</v>
      </c>
      <c r="P29" s="59">
        <v>1221</v>
      </c>
      <c r="Q29" s="60">
        <v>1201</v>
      </c>
    </row>
    <row r="30" spans="2:17" ht="15.6">
      <c r="B30" s="58" t="s">
        <v>36</v>
      </c>
      <c r="C30" s="59">
        <v>1157</v>
      </c>
      <c r="D30" s="59">
        <v>1204</v>
      </c>
      <c r="E30" s="59">
        <v>1058</v>
      </c>
      <c r="F30" s="59">
        <v>1050</v>
      </c>
      <c r="G30" s="59">
        <v>1043</v>
      </c>
      <c r="H30" s="59">
        <v>1095</v>
      </c>
      <c r="I30" s="59">
        <v>1202</v>
      </c>
      <c r="J30" s="59">
        <v>1204</v>
      </c>
      <c r="K30" s="59">
        <v>1204</v>
      </c>
      <c r="L30" s="59">
        <v>1123</v>
      </c>
      <c r="M30" s="59">
        <v>1147</v>
      </c>
      <c r="N30" s="59">
        <v>1026</v>
      </c>
      <c r="O30" s="59">
        <v>1057</v>
      </c>
      <c r="P30" s="59">
        <v>981</v>
      </c>
      <c r="Q30" s="60">
        <v>1033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B12" sqref="B12"/>
    </sheetView>
  </sheetViews>
  <sheetFormatPr baseColWidth="10" defaultColWidth="12.88671875" defaultRowHeight="16.8"/>
  <cols>
    <col min="1" max="1" width="6.6640625" style="69" customWidth="1"/>
    <col min="2" max="2" width="53.44140625" style="69" customWidth="1"/>
    <col min="3" max="16384" width="12.88671875" style="69"/>
  </cols>
  <sheetData>
    <row r="2" spans="2:9" ht="19.2">
      <c r="B2" s="68" t="s">
        <v>96</v>
      </c>
      <c r="C2" s="123"/>
      <c r="D2" s="123"/>
      <c r="E2" s="123"/>
      <c r="F2" s="123"/>
      <c r="G2" s="123"/>
      <c r="H2" s="123"/>
      <c r="I2" s="123"/>
    </row>
    <row r="3" spans="2:9" s="70" customFormat="1" ht="19.2">
      <c r="B3" s="123" t="s">
        <v>97</v>
      </c>
      <c r="C3" s="68"/>
      <c r="D3" s="68"/>
      <c r="E3" s="68"/>
      <c r="F3" s="68"/>
      <c r="G3" s="68"/>
      <c r="H3" s="68"/>
      <c r="I3" s="68"/>
    </row>
    <row r="4" spans="2:9" ht="19.2">
      <c r="B4" s="181"/>
      <c r="C4" s="183" t="s">
        <v>39</v>
      </c>
      <c r="D4" s="184"/>
      <c r="E4" s="185" t="s">
        <v>40</v>
      </c>
      <c r="F4" s="186"/>
      <c r="G4" s="123"/>
      <c r="H4" s="123"/>
      <c r="I4" s="123"/>
    </row>
    <row r="5" spans="2:9" ht="19.2">
      <c r="B5" s="182"/>
      <c r="C5" s="124">
        <v>2010</v>
      </c>
      <c r="D5" s="124">
        <v>2020</v>
      </c>
      <c r="E5" s="124">
        <v>2010</v>
      </c>
      <c r="F5" s="124">
        <v>2020</v>
      </c>
      <c r="G5" s="123"/>
      <c r="H5" s="123"/>
      <c r="I5" s="123"/>
    </row>
    <row r="6" spans="2:9" ht="19.2">
      <c r="B6" s="125" t="s">
        <v>98</v>
      </c>
      <c r="C6" s="161">
        <v>1011</v>
      </c>
      <c r="D6" s="162">
        <v>1254</v>
      </c>
      <c r="E6" s="163">
        <v>8263</v>
      </c>
      <c r="F6" s="164">
        <v>8700</v>
      </c>
      <c r="G6" s="123"/>
      <c r="H6" s="123"/>
      <c r="I6" s="123"/>
    </row>
    <row r="7" spans="2:9" ht="19.2">
      <c r="B7" s="126" t="s">
        <v>99</v>
      </c>
      <c r="C7" s="127"/>
      <c r="D7" s="128"/>
      <c r="E7" s="129"/>
      <c r="F7" s="128"/>
      <c r="G7" s="123"/>
      <c r="H7" s="123"/>
      <c r="I7" s="123"/>
    </row>
    <row r="8" spans="2:9" ht="19.2">
      <c r="B8" s="130" t="s">
        <v>93</v>
      </c>
      <c r="C8" s="165">
        <v>261</v>
      </c>
      <c r="D8" s="166">
        <v>382</v>
      </c>
      <c r="E8" s="167">
        <v>2402</v>
      </c>
      <c r="F8" s="166">
        <v>3111</v>
      </c>
      <c r="G8" s="123"/>
      <c r="H8" s="131"/>
      <c r="I8" s="123"/>
    </row>
    <row r="9" spans="2:9" ht="19.2">
      <c r="B9" s="132" t="s">
        <v>41</v>
      </c>
      <c r="C9" s="168">
        <v>324</v>
      </c>
      <c r="D9" s="169">
        <v>310</v>
      </c>
      <c r="E9" s="170">
        <v>4366</v>
      </c>
      <c r="F9" s="169">
        <v>3885</v>
      </c>
      <c r="G9" s="123"/>
      <c r="H9" s="123"/>
      <c r="I9" s="123"/>
    </row>
    <row r="10" spans="2:9" ht="19.2">
      <c r="B10" s="132" t="s">
        <v>42</v>
      </c>
      <c r="C10" s="168">
        <v>195</v>
      </c>
      <c r="D10" s="169">
        <v>219</v>
      </c>
      <c r="E10" s="170">
        <v>970</v>
      </c>
      <c r="F10" s="169">
        <v>939</v>
      </c>
      <c r="G10" s="123"/>
      <c r="H10" s="123"/>
      <c r="I10" s="123"/>
    </row>
    <row r="11" spans="2:9" ht="19.2">
      <c r="B11" s="132" t="s">
        <v>111</v>
      </c>
      <c r="C11" s="168">
        <v>103</v>
      </c>
      <c r="D11" s="169">
        <v>185</v>
      </c>
      <c r="E11" s="170">
        <v>192</v>
      </c>
      <c r="F11" s="169">
        <v>369</v>
      </c>
      <c r="G11" s="123"/>
      <c r="H11" s="123"/>
      <c r="I11" s="123"/>
    </row>
    <row r="12" spans="2:9" ht="19.2">
      <c r="B12" s="132" t="s">
        <v>43</v>
      </c>
      <c r="C12" s="168">
        <v>61</v>
      </c>
      <c r="D12" s="169">
        <v>71</v>
      </c>
      <c r="E12" s="170">
        <v>201</v>
      </c>
      <c r="F12" s="169">
        <v>236</v>
      </c>
      <c r="G12" s="123"/>
      <c r="H12" s="133"/>
      <c r="I12" s="123"/>
    </row>
    <row r="13" spans="2:9" ht="19.2">
      <c r="B13" s="134" t="s">
        <v>44</v>
      </c>
      <c r="C13" s="171">
        <v>17</v>
      </c>
      <c r="D13" s="172">
        <v>16</v>
      </c>
      <c r="E13" s="173">
        <v>80</v>
      </c>
      <c r="F13" s="172">
        <v>81</v>
      </c>
      <c r="G13" s="123"/>
      <c r="H13" s="123"/>
      <c r="I13" s="123"/>
    </row>
    <row r="14" spans="2:9" ht="19.2">
      <c r="B14" s="123" t="s">
        <v>45</v>
      </c>
      <c r="C14" s="135"/>
      <c r="D14" s="135"/>
      <c r="E14" s="135"/>
      <c r="F14" s="135"/>
      <c r="G14" s="123"/>
      <c r="H14" s="123"/>
      <c r="I14" s="123"/>
    </row>
    <row r="15" spans="2:9" ht="19.2">
      <c r="B15" s="123"/>
      <c r="C15" s="123"/>
      <c r="D15" s="123"/>
      <c r="E15" s="123"/>
      <c r="F15" s="123"/>
      <c r="G15" s="123"/>
      <c r="H15" s="123"/>
      <c r="I15" s="123"/>
    </row>
    <row r="17" spans="4:4">
      <c r="D17" s="71"/>
    </row>
  </sheetData>
  <mergeCells count="3"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opLeftCell="A7" zoomScaleNormal="100" workbookViewId="0">
      <selection activeCell="B6" sqref="B6"/>
    </sheetView>
  </sheetViews>
  <sheetFormatPr baseColWidth="10" defaultColWidth="11.5546875" defaultRowHeight="14.4"/>
  <cols>
    <col min="1" max="1" width="7.6640625" style="61" customWidth="1"/>
    <col min="2" max="2" width="32.6640625" style="61" bestFit="1" customWidth="1"/>
    <col min="3" max="20" width="6.6640625" style="61" customWidth="1"/>
    <col min="21" max="16384" width="11.5546875" style="61"/>
  </cols>
  <sheetData>
    <row r="2" spans="1:13" s="74" customFormat="1" ht="15" customHeight="1">
      <c r="B2" s="75" t="s">
        <v>47</v>
      </c>
      <c r="C2" s="76">
        <v>2014</v>
      </c>
      <c r="D2" s="76">
        <v>2015</v>
      </c>
      <c r="E2" s="76">
        <v>2016</v>
      </c>
      <c r="F2" s="76">
        <v>2017</v>
      </c>
      <c r="G2" s="76">
        <v>2018</v>
      </c>
      <c r="H2" s="76">
        <v>2019</v>
      </c>
      <c r="I2" s="76">
        <v>2020</v>
      </c>
      <c r="J2" s="76">
        <v>2021</v>
      </c>
      <c r="K2" s="76">
        <v>2022</v>
      </c>
      <c r="L2" s="76">
        <v>2023</v>
      </c>
      <c r="M2" s="76">
        <v>2024</v>
      </c>
    </row>
    <row r="3" spans="1:13" ht="46.8">
      <c r="B3" s="77" t="s">
        <v>50</v>
      </c>
      <c r="C3" s="78">
        <v>939</v>
      </c>
      <c r="D3" s="78">
        <v>949</v>
      </c>
      <c r="E3" s="79">
        <v>1042</v>
      </c>
      <c r="F3" s="79">
        <v>1141</v>
      </c>
      <c r="G3" s="79">
        <v>1248</v>
      </c>
      <c r="H3" s="79">
        <v>1461</v>
      </c>
      <c r="I3" s="79">
        <v>1590</v>
      </c>
      <c r="J3" s="79">
        <v>1720</v>
      </c>
      <c r="K3" s="79">
        <v>1803</v>
      </c>
      <c r="L3" s="79">
        <v>1767</v>
      </c>
      <c r="M3" s="79">
        <v>1505</v>
      </c>
    </row>
    <row r="4" spans="1:13" ht="46.8">
      <c r="B4" s="80" t="s">
        <v>48</v>
      </c>
      <c r="C4" s="78">
        <v>238</v>
      </c>
      <c r="D4" s="78">
        <v>255</v>
      </c>
      <c r="E4" s="79">
        <v>283</v>
      </c>
      <c r="F4" s="79">
        <v>320</v>
      </c>
      <c r="G4" s="79">
        <v>341</v>
      </c>
      <c r="H4" s="79">
        <v>381</v>
      </c>
      <c r="I4" s="79">
        <v>442</v>
      </c>
      <c r="J4" s="79">
        <v>497</v>
      </c>
      <c r="K4" s="79">
        <v>524</v>
      </c>
      <c r="L4" s="79">
        <v>524</v>
      </c>
      <c r="M4" s="79">
        <v>528</v>
      </c>
    </row>
    <row r="5" spans="1:13" ht="15.6">
      <c r="B5" s="136"/>
      <c r="C5" s="137"/>
      <c r="D5" s="137"/>
      <c r="E5" s="138"/>
      <c r="F5" s="138"/>
      <c r="G5" s="138"/>
      <c r="H5" s="138"/>
      <c r="I5" s="138"/>
      <c r="J5" s="138"/>
      <c r="K5" s="138"/>
      <c r="L5" s="138"/>
      <c r="M5" s="138"/>
    </row>
    <row r="6" spans="1:13" s="73" customFormat="1" ht="15" customHeight="1">
      <c r="A6" s="72"/>
      <c r="B6" s="19" t="s">
        <v>102</v>
      </c>
    </row>
    <row r="7" spans="1:13" ht="15" customHeight="1">
      <c r="B7" s="63" t="s">
        <v>49</v>
      </c>
    </row>
    <row r="30" spans="2:2">
      <c r="B30" s="61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zoomScaleNormal="100" workbookViewId="0">
      <selection activeCell="F13" sqref="F13"/>
    </sheetView>
  </sheetViews>
  <sheetFormatPr baseColWidth="10" defaultColWidth="11.5546875" defaultRowHeight="15.6"/>
  <cols>
    <col min="1" max="1" width="5.5546875" style="86" customWidth="1"/>
    <col min="2" max="2" width="15" style="86" customWidth="1"/>
    <col min="3" max="3" width="12.6640625" style="86" customWidth="1"/>
    <col min="4" max="4" width="16.44140625" style="86" customWidth="1"/>
    <col min="5" max="5" width="15.33203125" style="86" customWidth="1"/>
    <col min="6" max="6" width="16.6640625" style="86" customWidth="1"/>
    <col min="7" max="7" width="18.5546875" style="86" customWidth="1"/>
    <col min="8" max="16384" width="11.5546875" style="86"/>
  </cols>
  <sheetData>
    <row r="1" spans="2:9" s="84" customFormat="1" ht="19.2">
      <c r="B1" s="83" t="s">
        <v>112</v>
      </c>
    </row>
    <row r="2" spans="2:9" s="85" customFormat="1" ht="17.399999999999999" thickBot="1">
      <c r="B2" s="85" t="s">
        <v>100</v>
      </c>
    </row>
    <row r="3" spans="2:9" ht="51" thickBot="1">
      <c r="B3" s="87"/>
      <c r="C3" s="88"/>
      <c r="D3" s="90" t="s">
        <v>53</v>
      </c>
      <c r="E3" s="91" t="s">
        <v>54</v>
      </c>
      <c r="F3" s="91" t="s">
        <v>55</v>
      </c>
      <c r="G3" s="92" t="s">
        <v>56</v>
      </c>
    </row>
    <row r="4" spans="2:9" ht="31.5" customHeight="1">
      <c r="B4" s="187" t="s">
        <v>57</v>
      </c>
      <c r="C4" s="153">
        <v>2010</v>
      </c>
      <c r="D4" s="149">
        <v>315</v>
      </c>
      <c r="E4" s="141">
        <v>231</v>
      </c>
      <c r="F4" s="141">
        <v>336</v>
      </c>
      <c r="G4" s="142" t="s">
        <v>58</v>
      </c>
      <c r="I4" s="89"/>
    </row>
    <row r="5" spans="2:9" ht="26.7" customHeight="1" thickBot="1">
      <c r="B5" s="188"/>
      <c r="C5" s="154">
        <v>2020</v>
      </c>
      <c r="D5" s="150">
        <v>465</v>
      </c>
      <c r="E5" s="143">
        <v>163</v>
      </c>
      <c r="F5" s="143">
        <v>653</v>
      </c>
      <c r="G5" s="144" t="s">
        <v>58</v>
      </c>
    </row>
    <row r="6" spans="2:9" ht="29.1" customHeight="1">
      <c r="B6" s="189" t="s">
        <v>59</v>
      </c>
      <c r="C6" s="155">
        <v>2010</v>
      </c>
      <c r="D6" s="151">
        <v>276</v>
      </c>
      <c r="E6" s="145">
        <v>104</v>
      </c>
      <c r="F6" s="145">
        <v>284</v>
      </c>
      <c r="G6" s="146">
        <v>219</v>
      </c>
    </row>
    <row r="7" spans="2:9" ht="29.7" customHeight="1" thickBot="1">
      <c r="B7" s="190"/>
      <c r="C7" s="156">
        <v>2020</v>
      </c>
      <c r="D7" s="152">
        <v>421</v>
      </c>
      <c r="E7" s="147">
        <v>133</v>
      </c>
      <c r="F7" s="147">
        <v>573</v>
      </c>
      <c r="G7" s="148">
        <v>123</v>
      </c>
    </row>
    <row r="8" spans="2:9" ht="16.8">
      <c r="B8" s="191" t="s">
        <v>95</v>
      </c>
      <c r="C8" s="191"/>
      <c r="D8" s="191"/>
      <c r="E8" s="191"/>
      <c r="F8" s="191"/>
      <c r="G8" s="191"/>
    </row>
    <row r="9" spans="2:9" ht="16.8">
      <c r="B9" s="93" t="s">
        <v>45</v>
      </c>
      <c r="C9" s="93"/>
      <c r="D9" s="93"/>
      <c r="E9" s="93"/>
      <c r="F9" s="93"/>
      <c r="G9" s="94"/>
    </row>
  </sheetData>
  <mergeCells count="3">
    <mergeCell ref="B4:B5"/>
    <mergeCell ref="B6:B7"/>
    <mergeCell ref="B8:G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topLeftCell="A4" workbookViewId="0">
      <selection activeCell="L21" sqref="L21"/>
    </sheetView>
  </sheetViews>
  <sheetFormatPr baseColWidth="10" defaultColWidth="11.5546875" defaultRowHeight="15"/>
  <cols>
    <col min="1" max="1" width="5.6640625" style="97" customWidth="1"/>
    <col min="2" max="2" width="28.33203125" style="97" bestFit="1" customWidth="1"/>
    <col min="3" max="8" width="10" style="97" bestFit="1" customWidth="1"/>
    <col min="9" max="9" width="13.33203125" style="97" customWidth="1"/>
    <col min="10" max="16384" width="11.5546875" style="97"/>
  </cols>
  <sheetData>
    <row r="2" spans="2:8">
      <c r="B2" s="95"/>
      <c r="C2" s="96" t="s">
        <v>60</v>
      </c>
      <c r="D2" s="96" t="s">
        <v>61</v>
      </c>
      <c r="E2" s="96" t="s">
        <v>62</v>
      </c>
      <c r="F2" s="96" t="s">
        <v>63</v>
      </c>
      <c r="G2" s="96" t="s">
        <v>64</v>
      </c>
    </row>
    <row r="3" spans="2:8" s="99" customFormat="1" ht="27.6">
      <c r="B3" s="98" t="s">
        <v>65</v>
      </c>
      <c r="C3" s="98" t="s">
        <v>66</v>
      </c>
      <c r="D3" s="98" t="s">
        <v>66</v>
      </c>
      <c r="E3" s="98" t="s">
        <v>66</v>
      </c>
      <c r="F3" s="98" t="s">
        <v>66</v>
      </c>
      <c r="G3" s="98" t="s">
        <v>66</v>
      </c>
    </row>
    <row r="4" spans="2:8">
      <c r="B4" s="100" t="s">
        <v>109</v>
      </c>
      <c r="C4" s="101">
        <v>100</v>
      </c>
      <c r="D4" s="101">
        <v>102</v>
      </c>
      <c r="E4" s="101">
        <v>109.8</v>
      </c>
      <c r="F4" s="101">
        <v>123.7</v>
      </c>
      <c r="G4" s="101">
        <v>124</v>
      </c>
    </row>
    <row r="5" spans="2:8">
      <c r="B5" s="101" t="s">
        <v>16</v>
      </c>
      <c r="C5" s="101">
        <v>100</v>
      </c>
      <c r="D5" s="101">
        <v>88.4</v>
      </c>
      <c r="E5" s="101">
        <v>97.8</v>
      </c>
      <c r="F5" s="101">
        <v>136.69999999999999</v>
      </c>
      <c r="G5" s="101">
        <v>135.4</v>
      </c>
    </row>
    <row r="6" spans="2:8">
      <c r="B6" s="101" t="s">
        <v>18</v>
      </c>
      <c r="C6" s="101">
        <v>100</v>
      </c>
      <c r="D6" s="101">
        <v>102.2</v>
      </c>
      <c r="E6" s="101">
        <v>98.9</v>
      </c>
      <c r="F6" s="101">
        <v>157.1</v>
      </c>
      <c r="G6" s="101">
        <v>126.4</v>
      </c>
    </row>
    <row r="7" spans="2:8">
      <c r="B7" s="101" t="s">
        <v>19</v>
      </c>
      <c r="C7" s="101">
        <v>100</v>
      </c>
      <c r="D7" s="101">
        <v>118.2</v>
      </c>
      <c r="E7" s="101">
        <v>91.8</v>
      </c>
      <c r="F7" s="101">
        <v>128.30000000000001</v>
      </c>
      <c r="G7" s="101">
        <v>125.5</v>
      </c>
    </row>
    <row r="8" spans="2:8">
      <c r="B8" s="101" t="s">
        <v>21</v>
      </c>
      <c r="C8" s="101">
        <v>100</v>
      </c>
      <c r="D8" s="101">
        <v>100</v>
      </c>
      <c r="E8" s="101">
        <v>113.2</v>
      </c>
      <c r="F8" s="101">
        <v>122.9</v>
      </c>
      <c r="G8" s="101">
        <v>120.5</v>
      </c>
    </row>
    <row r="9" spans="2:8">
      <c r="B9" s="102"/>
      <c r="C9" s="102"/>
      <c r="D9" s="102"/>
      <c r="E9" s="102"/>
      <c r="F9" s="102"/>
      <c r="G9" s="102"/>
      <c r="H9" s="102"/>
    </row>
    <row r="10" spans="2:8" s="104" customFormat="1" ht="18">
      <c r="B10" s="62" t="s">
        <v>67</v>
      </c>
      <c r="C10" s="103"/>
      <c r="D10" s="103"/>
      <c r="E10" s="103"/>
      <c r="F10" s="103"/>
      <c r="G10" s="103"/>
      <c r="H10" s="103"/>
    </row>
    <row r="11" spans="2:8" ht="18">
      <c r="B11" s="64" t="s">
        <v>68</v>
      </c>
    </row>
    <row r="27" spans="2:2">
      <c r="B27" s="97" t="s">
        <v>69</v>
      </c>
    </row>
    <row r="28" spans="2:2">
      <c r="B28" s="97" t="s">
        <v>70</v>
      </c>
    </row>
  </sheetData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zoomScale="107" zoomScaleNormal="107" workbookViewId="0">
      <selection activeCell="I5" sqref="I5:I12"/>
    </sheetView>
  </sheetViews>
  <sheetFormatPr baseColWidth="10" defaultRowHeight="14.4"/>
  <cols>
    <col min="1" max="1" width="5.6640625" customWidth="1"/>
    <col min="3" max="3" width="31" customWidth="1"/>
    <col min="4" max="4" width="23.33203125" bestFit="1" customWidth="1"/>
    <col min="7" max="7" width="30.6640625" customWidth="1"/>
    <col min="8" max="8" width="16.6640625" customWidth="1"/>
    <col min="9" max="10" width="10.6640625" customWidth="1"/>
    <col min="11" max="11" width="20.6640625" customWidth="1"/>
    <col min="12" max="12" width="16.6640625" customWidth="1"/>
  </cols>
  <sheetData>
    <row r="2" spans="2:10" s="140" customFormat="1" ht="19.95" customHeight="1">
      <c r="B2" s="139" t="s">
        <v>113</v>
      </c>
    </row>
    <row r="3" spans="2:10" s="9" customFormat="1" ht="15.6">
      <c r="B3" s="9" t="s">
        <v>72</v>
      </c>
    </row>
    <row r="4" spans="2:10" s="106" customFormat="1" ht="31.2">
      <c r="H4" s="159" t="s">
        <v>114</v>
      </c>
      <c r="I4" s="158" t="s">
        <v>103</v>
      </c>
    </row>
    <row r="5" spans="2:10" ht="15.6">
      <c r="G5" s="107" t="s">
        <v>73</v>
      </c>
      <c r="H5" s="108">
        <f>'[1]2023_Normandie'!E11+'[1]2023_Normandie'!E72</f>
        <v>923.97</v>
      </c>
      <c r="I5" s="175">
        <v>14.501699767400252</v>
      </c>
    </row>
    <row r="6" spans="2:10" ht="15.6">
      <c r="G6" s="107" t="s">
        <v>74</v>
      </c>
      <c r="H6" s="108">
        <f>'[1]2023_Normandie'!E17+'[1]2023_Normandie'!E78</f>
        <v>707.35</v>
      </c>
      <c r="I6" s="175">
        <v>11.101851067102361</v>
      </c>
    </row>
    <row r="7" spans="2:10" ht="15.6">
      <c r="G7" s="107" t="s">
        <v>75</v>
      </c>
      <c r="H7" s="108">
        <f>'[1]2023_Normandie'!E20+'[1]2023_Normandie'!E81</f>
        <v>794.59999999999991</v>
      </c>
      <c r="I7" s="175">
        <v>12.471238931108413</v>
      </c>
    </row>
    <row r="8" spans="2:10" ht="15.6">
      <c r="G8" s="176" t="s">
        <v>76</v>
      </c>
      <c r="H8" s="108">
        <f>'[1]2023_Normandie'!E21+'[1]2023_Normandie'!E82</f>
        <v>158.16</v>
      </c>
      <c r="I8" s="175">
        <v>2.4823195939392231</v>
      </c>
    </row>
    <row r="9" spans="2:10" ht="15.6">
      <c r="G9" s="107" t="s">
        <v>77</v>
      </c>
      <c r="H9" s="108">
        <f>'[1]2023_Normandie'!E26+'[1]2023_Normandie'!E87</f>
        <v>213.93</v>
      </c>
      <c r="I9" s="175">
        <v>3.3576291776139224</v>
      </c>
    </row>
    <row r="10" spans="2:10" ht="15.6">
      <c r="G10" s="107" t="s">
        <v>78</v>
      </c>
      <c r="H10" s="108">
        <f>'[1]2023_Normandie'!E27+'[1]2023_Normandie'!E88</f>
        <v>71.650000000000006</v>
      </c>
      <c r="I10" s="175">
        <v>1.1245460224187238</v>
      </c>
    </row>
    <row r="11" spans="2:10" ht="15.6">
      <c r="G11" s="109" t="s">
        <v>79</v>
      </c>
      <c r="H11" s="108">
        <f>'[1]2023_Normandie'!E58+'[1]2023_Normandie'!E119</f>
        <v>3458.08</v>
      </c>
      <c r="I11" s="175">
        <v>54.274530484378779</v>
      </c>
    </row>
    <row r="12" spans="2:10" ht="30">
      <c r="G12" s="174" t="s">
        <v>80</v>
      </c>
      <c r="H12" s="108">
        <v>43.72</v>
      </c>
      <c r="I12" s="175">
        <v>0.68618495603833352</v>
      </c>
    </row>
    <row r="13" spans="2:10" ht="18">
      <c r="H13" s="110"/>
      <c r="I13" s="157"/>
      <c r="J13" s="160"/>
    </row>
    <row r="14" spans="2:10" ht="15" customHeight="1">
      <c r="H14" s="111"/>
    </row>
    <row r="15" spans="2:10" ht="15" customHeight="1"/>
    <row r="16" spans="2:10" ht="15" customHeight="1"/>
    <row r="17" spans="2:5" ht="15" customHeight="1"/>
    <row r="19" spans="2:5" ht="15" customHeight="1"/>
    <row r="20" spans="2:5" ht="15" customHeight="1"/>
    <row r="21" spans="2:5" ht="15.6">
      <c r="B21" s="9" t="s">
        <v>104</v>
      </c>
      <c r="E21" s="11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32"/>
  <sheetViews>
    <sheetView zoomScaleNormal="100" workbookViewId="0">
      <selection activeCell="A4" sqref="A4"/>
    </sheetView>
  </sheetViews>
  <sheetFormatPr baseColWidth="10" defaultColWidth="11.5546875" defaultRowHeight="15.6"/>
  <cols>
    <col min="1" max="1" width="4.6640625" style="9" customWidth="1"/>
    <col min="2" max="2" width="28.109375" style="9" customWidth="1"/>
    <col min="3" max="3" width="13.6640625" style="9" customWidth="1"/>
    <col min="4" max="4" width="8.6640625" style="9" customWidth="1"/>
    <col min="5" max="40" width="8.33203125" style="9" bestFit="1" customWidth="1"/>
    <col min="41" max="16384" width="11.5546875" style="9"/>
  </cols>
  <sheetData>
    <row r="2" spans="2:40" ht="18">
      <c r="B2" s="114" t="s">
        <v>81</v>
      </c>
      <c r="C2" s="114" t="s">
        <v>116</v>
      </c>
      <c r="D2" s="115">
        <v>1988</v>
      </c>
      <c r="E2" s="115">
        <v>1989</v>
      </c>
      <c r="F2" s="115">
        <v>1990</v>
      </c>
      <c r="G2" s="115">
        <v>1991</v>
      </c>
      <c r="H2" s="115">
        <v>1992</v>
      </c>
      <c r="I2" s="115">
        <v>1993</v>
      </c>
      <c r="J2" s="115">
        <v>1994</v>
      </c>
      <c r="K2" s="115">
        <v>1995</v>
      </c>
      <c r="L2" s="115">
        <v>1996</v>
      </c>
      <c r="M2" s="115">
        <v>1997</v>
      </c>
      <c r="N2" s="115">
        <v>1998</v>
      </c>
      <c r="O2" s="115">
        <v>1999</v>
      </c>
      <c r="P2" s="115">
        <v>2000</v>
      </c>
      <c r="Q2" s="115">
        <v>2001</v>
      </c>
      <c r="R2" s="115">
        <v>2002</v>
      </c>
      <c r="S2" s="115">
        <v>2003</v>
      </c>
      <c r="T2" s="115">
        <v>2004</v>
      </c>
      <c r="U2" s="115">
        <v>2005</v>
      </c>
      <c r="V2" s="115">
        <v>2006</v>
      </c>
      <c r="W2" s="115">
        <v>2007</v>
      </c>
      <c r="X2" s="115">
        <v>2008</v>
      </c>
      <c r="Y2" s="115">
        <v>2009</v>
      </c>
      <c r="Z2" s="115">
        <v>2010</v>
      </c>
      <c r="AA2" s="115">
        <v>2011</v>
      </c>
      <c r="AB2" s="115">
        <v>2012</v>
      </c>
      <c r="AC2" s="115">
        <v>2013</v>
      </c>
      <c r="AD2" s="115">
        <v>2014</v>
      </c>
      <c r="AE2" s="115">
        <v>2015</v>
      </c>
      <c r="AF2" s="115">
        <v>2016</v>
      </c>
      <c r="AG2" s="115">
        <v>2017</v>
      </c>
      <c r="AH2" s="115">
        <v>2018</v>
      </c>
      <c r="AI2" s="115">
        <v>2019</v>
      </c>
      <c r="AJ2" s="115">
        <v>2020</v>
      </c>
      <c r="AK2" s="115">
        <v>2021</v>
      </c>
      <c r="AL2" s="115">
        <v>2022</v>
      </c>
      <c r="AM2" s="115">
        <v>2023</v>
      </c>
    </row>
    <row r="3" spans="2:40" ht="18">
      <c r="B3" s="116" t="s">
        <v>82</v>
      </c>
      <c r="C3" s="116" t="s">
        <v>83</v>
      </c>
      <c r="D3" s="117">
        <v>18604.992291921611</v>
      </c>
      <c r="E3" s="117">
        <v>17590.393999137446</v>
      </c>
      <c r="F3" s="117">
        <v>20088.214087465301</v>
      </c>
      <c r="G3" s="117">
        <v>19768.083788493357</v>
      </c>
      <c r="H3" s="117">
        <v>16107.628712089674</v>
      </c>
      <c r="I3" s="117">
        <v>17197.896715472893</v>
      </c>
      <c r="J3" s="117">
        <v>23042.433677254972</v>
      </c>
      <c r="K3" s="117">
        <v>27790.507529203343</v>
      </c>
      <c r="L3" s="117">
        <v>34057.171466040105</v>
      </c>
      <c r="M3" s="117">
        <v>25894.776085042995</v>
      </c>
      <c r="N3" s="117">
        <v>25071.335167415957</v>
      </c>
      <c r="O3" s="117">
        <v>29288.393679700053</v>
      </c>
      <c r="P3" s="117">
        <v>40718.591592067394</v>
      </c>
      <c r="Q3" s="117">
        <v>36850.62711359308</v>
      </c>
      <c r="R3" s="117">
        <v>44457.828797034483</v>
      </c>
      <c r="S3" s="117">
        <v>35548.826302203495</v>
      </c>
      <c r="T3" s="117">
        <v>14498.558545293923</v>
      </c>
      <c r="U3" s="117">
        <v>38766.226714801443</v>
      </c>
      <c r="V3" s="117">
        <v>33269.106772062289</v>
      </c>
      <c r="W3" s="117">
        <v>27625.557949805258</v>
      </c>
      <c r="X3" s="117">
        <v>26322.833584897155</v>
      </c>
      <c r="Y3" s="117">
        <v>23261.644931531508</v>
      </c>
      <c r="Z3" s="117">
        <v>39422.428434679045</v>
      </c>
      <c r="AA3" s="117">
        <v>24330.958777564399</v>
      </c>
      <c r="AB3" s="117">
        <v>36196.613161400215</v>
      </c>
      <c r="AC3" s="117">
        <v>28983.41906991362</v>
      </c>
      <c r="AD3" s="117">
        <v>28643.350686437207</v>
      </c>
      <c r="AE3" s="117">
        <v>50555.480575386253</v>
      </c>
      <c r="AF3" s="117">
        <v>46550.076312330391</v>
      </c>
      <c r="AG3" s="117">
        <v>38883.551360010119</v>
      </c>
      <c r="AH3" s="117">
        <v>41092.209292630301</v>
      </c>
      <c r="AI3" s="117">
        <v>53535.205884170202</v>
      </c>
      <c r="AJ3" s="177">
        <v>58843.601090000004</v>
      </c>
      <c r="AK3" s="177">
        <v>49519.154274762404</v>
      </c>
      <c r="AL3" s="177">
        <v>47338.048103979636</v>
      </c>
      <c r="AM3" s="117">
        <v>45086</v>
      </c>
    </row>
    <row r="4" spans="2:40" ht="18">
      <c r="B4" s="116" t="s">
        <v>84</v>
      </c>
      <c r="C4" s="116" t="s">
        <v>83</v>
      </c>
      <c r="D4" s="117">
        <v>22189.600769218538</v>
      </c>
      <c r="E4" s="117">
        <v>27199.019622943739</v>
      </c>
      <c r="F4" s="117">
        <v>26228.572050108764</v>
      </c>
      <c r="G4" s="117">
        <v>24279.137953756712</v>
      </c>
      <c r="H4" s="117">
        <v>25156.326017998872</v>
      </c>
      <c r="I4" s="117">
        <v>24241.881536548135</v>
      </c>
      <c r="J4" s="117">
        <v>29881.230838151503</v>
      </c>
      <c r="K4" s="117">
        <v>31734.475447046447</v>
      </c>
      <c r="L4" s="117">
        <v>31607.339626249934</v>
      </c>
      <c r="M4" s="117">
        <v>32793.096756720151</v>
      </c>
      <c r="N4" s="117">
        <v>33561.333825404283</v>
      </c>
      <c r="O4" s="117">
        <v>33133.600294590251</v>
      </c>
      <c r="P4" s="117">
        <v>30811.321001346751</v>
      </c>
      <c r="Q4" s="117">
        <v>30364.346519130853</v>
      </c>
      <c r="R4" s="117">
        <v>30602.294343167625</v>
      </c>
      <c r="S4" s="117">
        <v>29484.534049955731</v>
      </c>
      <c r="T4" s="117">
        <v>31049.05461282684</v>
      </c>
      <c r="U4" s="117">
        <v>27962.524187725634</v>
      </c>
      <c r="V4" s="117">
        <v>32970.554506842847</v>
      </c>
      <c r="W4" s="117">
        <v>40316.325966214194</v>
      </c>
      <c r="X4" s="117">
        <v>31329.624907071564</v>
      </c>
      <c r="Y4" s="117">
        <v>17480.278149719259</v>
      </c>
      <c r="Z4" s="117">
        <v>37792.430850057324</v>
      </c>
      <c r="AA4" s="117">
        <v>41821.757311877802</v>
      </c>
      <c r="AB4" s="117">
        <v>42818.223189133707</v>
      </c>
      <c r="AC4" s="117">
        <v>30049.415558517841</v>
      </c>
      <c r="AD4" s="117">
        <v>29785.101036660271</v>
      </c>
      <c r="AE4" s="117">
        <v>31583.69358550879</v>
      </c>
      <c r="AF4" s="117">
        <v>22592.176189365669</v>
      </c>
      <c r="AG4" s="117">
        <v>31774.708259123821</v>
      </c>
      <c r="AH4" s="117">
        <v>34410.353465976004</v>
      </c>
      <c r="AI4" s="117">
        <v>34105.453165547638</v>
      </c>
      <c r="AJ4" s="177">
        <v>29459.75848</v>
      </c>
      <c r="AK4" s="177">
        <v>45037.669725948908</v>
      </c>
      <c r="AL4" s="177">
        <v>59455.29950613503</v>
      </c>
      <c r="AM4" s="117">
        <v>36358</v>
      </c>
    </row>
    <row r="5" spans="2:40" ht="18"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20"/>
      <c r="AN5" s="119"/>
    </row>
    <row r="6" spans="2:40" s="122" customFormat="1" ht="18">
      <c r="B6" s="121" t="s">
        <v>107</v>
      </c>
    </row>
    <row r="7" spans="2:40" s="122" customFormat="1" ht="18">
      <c r="B7" s="122" t="s">
        <v>108</v>
      </c>
    </row>
    <row r="30" spans="2:2">
      <c r="B30" s="9" t="s">
        <v>115</v>
      </c>
    </row>
    <row r="31" spans="2:2">
      <c r="B31" s="9" t="s">
        <v>69</v>
      </c>
    </row>
    <row r="32" spans="2:2">
      <c r="B32" s="9" t="s">
        <v>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Surfaces - 1</vt:lpstr>
      <vt:lpstr>Surfaces - 2</vt:lpstr>
      <vt:lpstr>Surfaces - 3</vt:lpstr>
      <vt:lpstr>Exploitations - 1</vt:lpstr>
      <vt:lpstr>Exploitations - 2</vt:lpstr>
      <vt:lpstr>Exploitations - 3</vt:lpstr>
      <vt:lpstr>Economie - 1</vt:lpstr>
      <vt:lpstr>Economie - 2</vt:lpstr>
      <vt:lpstr>Economie - 3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JACQUESSON</dc:creator>
  <cp:lastModifiedBy>Françoise JACQUESSON</cp:lastModifiedBy>
  <dcterms:created xsi:type="dcterms:W3CDTF">2025-08-13T11:42:44Z</dcterms:created>
  <dcterms:modified xsi:type="dcterms:W3CDTF">2025-10-17T12:46:40Z</dcterms:modified>
</cp:coreProperties>
</file>