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2.xml" ContentType="application/vnd.openxmlformats-officedocument.themeOverrid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srise\f-etudes\e-etudes_en_cours\p-Aides_PAC22_24\f-diffusion\"/>
    </mc:Choice>
  </mc:AlternateContent>
  <xr:revisionPtr revIDLastSave="0" documentId="13_ncr:1_{432672B9-C988-46E7-BEB8-FA81DE2F7204}" xr6:coauthVersionLast="47" xr6:coauthVersionMax="47" xr10:uidLastSave="{00000000-0000-0000-0000-000000000000}"/>
  <bookViews>
    <workbookView xWindow="-120" yWindow="-120" windowWidth="25440" windowHeight="15270" firstSheet="3" activeTab="11" xr2:uid="{00000000-000D-0000-FFFF-FFFF00000000}"/>
  </bookViews>
  <sheets>
    <sheet name="Sommaire" sheetId="13" r:id="rId1"/>
    <sheet name="Graphique 1" sheetId="6" r:id="rId2"/>
    <sheet name="Graphique 2" sheetId="11" r:id="rId3"/>
    <sheet name="Graphique 3" sheetId="12" r:id="rId4"/>
    <sheet name="Graphique 4" sheetId="2" r:id="rId5"/>
    <sheet name="Graphiques 5-6" sheetId="3" r:id="rId6"/>
    <sheet name="Graphique 7" sheetId="4" r:id="rId7"/>
    <sheet name="Graphique 8" sheetId="5" r:id="rId8"/>
    <sheet name="Graphique 9" sheetId="7" r:id="rId9"/>
    <sheet name="Graphiques 10-11" sheetId="8" r:id="rId10"/>
    <sheet name="Graphique 12" sheetId="9" r:id="rId11"/>
    <sheet name="Graphique 13" sheetId="10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8" l="1"/>
  <c r="J9" i="12"/>
  <c r="I9" i="12"/>
  <c r="H9" i="12"/>
  <c r="J8" i="12"/>
  <c r="I8" i="12"/>
  <c r="H8" i="12"/>
  <c r="J7" i="12"/>
  <c r="I7" i="12"/>
  <c r="H7" i="12"/>
  <c r="C20" i="8" l="1"/>
  <c r="D20" i="8"/>
  <c r="E20" i="8"/>
  <c r="D19" i="8"/>
  <c r="E19" i="8"/>
</calcChain>
</file>

<file path=xl/sharedStrings.xml><?xml version="1.0" encoding="utf-8"?>
<sst xmlns="http://schemas.openxmlformats.org/spreadsheetml/2006/main" count="326" uniqueCount="209">
  <si>
    <t>1er pilier</t>
  </si>
  <si>
    <t>Paiement de base</t>
  </si>
  <si>
    <t>Paiement redistributif</t>
  </si>
  <si>
    <t>Paiement JA</t>
  </si>
  <si>
    <t>2nd pilier</t>
  </si>
  <si>
    <t>ICHN</t>
  </si>
  <si>
    <t>Assurance récolte</t>
  </si>
  <si>
    <t>Bio / MAEC</t>
  </si>
  <si>
    <t>Source : Agence de services et de paiements (ASP)</t>
  </si>
  <si>
    <t>Graphique 1</t>
  </si>
  <si>
    <t>Champ : Bénéficiaires d'une aide de la PAC en Normandie</t>
  </si>
  <si>
    <t>Aides de la PAC en 2022 et 2024 - Bénéficiaires d'aides couplées</t>
  </si>
  <si>
    <t xml:space="preserve">Aides bovins </t>
  </si>
  <si>
    <t>Aides ovins/caprins</t>
  </si>
  <si>
    <t>Aides protéines végétales</t>
  </si>
  <si>
    <t>Autres aides végétales</t>
  </si>
  <si>
    <t>Calvados</t>
  </si>
  <si>
    <t>Eure</t>
  </si>
  <si>
    <t>Manche</t>
  </si>
  <si>
    <t>Orne</t>
  </si>
  <si>
    <t>Seine-Maritime</t>
  </si>
  <si>
    <t>Normandie</t>
  </si>
  <si>
    <t>Champ : Normandie, bénéficiaires d'une aide couplée</t>
  </si>
  <si>
    <t>Champ : Normandie, bénéficiares d'une aide découplée en 2024</t>
  </si>
  <si>
    <t>evol 24/22 aides bovins</t>
  </si>
  <si>
    <t>evol 24/22 aides OC</t>
  </si>
  <si>
    <t>evol 24/22 aides protéines vég</t>
  </si>
  <si>
    <t>evol 24/22 autres aides veg</t>
  </si>
  <si>
    <t xml:space="preserve">Aides de la PAC en 2022 et en 2024 - aides couplées végétales </t>
  </si>
  <si>
    <t>Bénéficiaires d'aide aux protéines végétales</t>
  </si>
  <si>
    <t xml:space="preserve">Bénéficiares d'autres aides végétales </t>
  </si>
  <si>
    <t>Champ : Normandie, bénéficiaires d'une aide couplée végétale</t>
  </si>
  <si>
    <t xml:space="preserve">Assurance récolte </t>
  </si>
  <si>
    <t>MAEC</t>
  </si>
  <si>
    <t>Type d'aide</t>
  </si>
  <si>
    <t>Montants totaux 2024</t>
  </si>
  <si>
    <t xml:space="preserve">Ensemble des aides </t>
  </si>
  <si>
    <t>Aides au 1er pilier</t>
  </si>
  <si>
    <t>Aides découplées</t>
  </si>
  <si>
    <t>Paiement des écorégimes</t>
  </si>
  <si>
    <t>Aides couplées</t>
  </si>
  <si>
    <t>Aides couplées animales</t>
  </si>
  <si>
    <t>aides bovins</t>
  </si>
  <si>
    <t>aides ovins/caprins</t>
  </si>
  <si>
    <t>Aides couplées végétales</t>
  </si>
  <si>
    <t>aides protéines végétales</t>
  </si>
  <si>
    <t>autres aides végétales</t>
  </si>
  <si>
    <t>Aides au 2nd pilier</t>
  </si>
  <si>
    <t>BIO</t>
  </si>
  <si>
    <t xml:space="preserve">Aides de la PAC en 2022 et 2024 - évolution des surfaces constatées par département </t>
  </si>
  <si>
    <t>en hectare</t>
  </si>
  <si>
    <t>Prairies permanentes</t>
  </si>
  <si>
    <t>Terres arables</t>
  </si>
  <si>
    <t>Cultures permanentes</t>
  </si>
  <si>
    <t>SAU</t>
  </si>
  <si>
    <t>Champ : Normandie, bénéficiares de la PAC</t>
  </si>
  <si>
    <t xml:space="preserve">Aides de la PAC en 2022 et en 2024 - aide bovine </t>
  </si>
  <si>
    <t>annee</t>
  </si>
  <si>
    <t>Moyenne</t>
  </si>
  <si>
    <t>Médiane</t>
  </si>
  <si>
    <t>Quartile 1</t>
  </si>
  <si>
    <t>Quartile 3</t>
  </si>
  <si>
    <t>Médiane - Q1</t>
  </si>
  <si>
    <t>Q3-Médiane</t>
  </si>
  <si>
    <t xml:space="preserve">Bénéficiaires </t>
  </si>
  <si>
    <t>Type lait</t>
  </si>
  <si>
    <t>Type mixte</t>
  </si>
  <si>
    <t>Type viande</t>
  </si>
  <si>
    <t>Position Q1</t>
  </si>
  <si>
    <t>Distribution des montants de l'aide bovine en 2022 et 2024, par type d'élevages bovins</t>
  </si>
  <si>
    <t xml:space="preserve">Répartition de l'enveloppe de l'aide bovine en 2022 et 2024 entre type d'élevages bovins </t>
  </si>
  <si>
    <t xml:space="preserve">Lait </t>
  </si>
  <si>
    <t>Mixte</t>
  </si>
  <si>
    <t xml:space="preserve">Viande </t>
  </si>
  <si>
    <t>Évolution des aides moyennes par type d’élevages bovins en 2022 et 2024</t>
  </si>
  <si>
    <t xml:space="preserve">Type d'élevages </t>
  </si>
  <si>
    <t>Aide moyenne 2022 (€)</t>
  </si>
  <si>
    <t>Aide moyenne 2024 (€)</t>
  </si>
  <si>
    <t>Évolution (%)</t>
  </si>
  <si>
    <t>Part de l'enveloppe 2024 (%)</t>
  </si>
  <si>
    <t>Lait</t>
  </si>
  <si>
    <t>Viande</t>
  </si>
  <si>
    <t>Champ : Normandie, bénéficiaires de l'aide bovine</t>
  </si>
  <si>
    <t xml:space="preserve">Taux de recours </t>
  </si>
  <si>
    <t>Montant des aides et taux de recours à l’assurance récolte entre 2022 et 2024</t>
  </si>
  <si>
    <t xml:space="preserve">Bénéficiares </t>
  </si>
  <si>
    <t>Montant de l'aide</t>
  </si>
  <si>
    <t>Champ : Normandie, bénéficiaires de l'aide à l'assurance récolte</t>
  </si>
  <si>
    <t>Part du montant de l'aide (%)</t>
  </si>
  <si>
    <t>Part cumulée du montant (%)</t>
  </si>
  <si>
    <t>Montant moyen (€)</t>
  </si>
  <si>
    <t>SAU moyenne (ha)</t>
  </si>
  <si>
    <t>Part moyenne de terres arables dans la SAU (%)</t>
  </si>
  <si>
    <t>Part des bénéficiaires d'une aide bovine (%)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</si>
  <si>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</si>
  <si>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</si>
  <si>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</si>
  <si>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</si>
  <si>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</si>
  <si>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</si>
  <si>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</si>
  <si>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</si>
  <si>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</si>
  <si>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</si>
  <si>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Déciles de bénéficiaires</t>
  </si>
  <si>
    <t>Répartition de l'aide à l’assurance récolte en 2024, par décile de montant d'aides perçus</t>
  </si>
  <si>
    <t xml:space="preserve">Aides de la PAC en 2022 et en 2024 - par département </t>
  </si>
  <si>
    <t xml:space="preserve">Eure </t>
  </si>
  <si>
    <t xml:space="preserve">Seine-Maritime </t>
  </si>
  <si>
    <t>Paiement des écorégime</t>
  </si>
  <si>
    <t>MAEC / Bio</t>
  </si>
  <si>
    <t>Types d'aides</t>
  </si>
  <si>
    <t>Montant des aides (€)</t>
  </si>
  <si>
    <t>Répartition des aides (%)</t>
  </si>
  <si>
    <t xml:space="preserve">Structure des aides de la PAC en 2024, par département </t>
  </si>
  <si>
    <t>Évolution des bénéficiaires d'une aide couplée en 2022 et 2024, par département</t>
  </si>
  <si>
    <t>Évolution des bénéficiaires d'une aide couplée végétale et des montants moyens entre 2022 et 2024</t>
  </si>
  <si>
    <t>Évolution des surfaces PAC constatées entre 2022 et 2024, par département</t>
  </si>
  <si>
    <t>Graphique 8</t>
  </si>
  <si>
    <t>Tableau 1</t>
  </si>
  <si>
    <t>Graphique 9</t>
  </si>
  <si>
    <t>Graphique 11</t>
  </si>
  <si>
    <t>Tableau 2</t>
  </si>
  <si>
    <t>Graphique 2</t>
  </si>
  <si>
    <t>Graphique 3</t>
  </si>
  <si>
    <t>Graphique 5</t>
  </si>
  <si>
    <t>Graphique 7</t>
  </si>
  <si>
    <t>Graphique 10</t>
  </si>
  <si>
    <t>Montants totaux 2022</t>
  </si>
  <si>
    <t>Évolution 24/22 (%)</t>
  </si>
  <si>
    <t>Part des aides dans l'enveloppe 2024 (%)</t>
  </si>
  <si>
    <t>Aides de la PAC en 2022 et 2024 - évolution des aides à champ constant</t>
  </si>
  <si>
    <t xml:space="preserve">Part des exploitations ayant connu une baisse, une hausse ou une stabilité des aides perçues entre 2022 et 2024, par types d'aides </t>
  </si>
  <si>
    <t>Baisse &gt; 30%</t>
  </si>
  <si>
    <t>Baisse 10–30%</t>
  </si>
  <si>
    <t>Baisse 5–10%</t>
  </si>
  <si>
    <t>Stable (+/-5%)</t>
  </si>
  <si>
    <t>Hausse 5–10%</t>
  </si>
  <si>
    <t>Hausse 10–30%</t>
  </si>
  <si>
    <t>Hausse &gt; 30%</t>
  </si>
  <si>
    <t xml:space="preserve">Baisse </t>
  </si>
  <si>
    <t xml:space="preserve">Hausse </t>
  </si>
  <si>
    <t xml:space="preserve">Nombre </t>
  </si>
  <si>
    <t>Paiement vert / Écorégimes</t>
  </si>
  <si>
    <t>Aides bovins</t>
  </si>
  <si>
    <t>ARAS</t>
  </si>
  <si>
    <t>MAEC et Bio</t>
  </si>
  <si>
    <t>MAEC système</t>
  </si>
  <si>
    <t>MAEC localisé</t>
  </si>
  <si>
    <t>MAEC préservation</t>
  </si>
  <si>
    <t>Champ : en ayant constant, bénéficiaires PAC en 2022, 2023 et 2024</t>
  </si>
  <si>
    <t>Répartition des aides découplées en 2015 et 2024, par montant d'aides perçus</t>
  </si>
  <si>
    <t>Aides de la PAC en 2022 et en 2024 - convergence des DPB</t>
  </si>
  <si>
    <t xml:space="preserve">Normandie </t>
  </si>
  <si>
    <t xml:space="preserve">en euros </t>
  </si>
  <si>
    <t xml:space="preserve">Dispersion du DPB en 2015, 2022 et 2024 en Normandie </t>
  </si>
  <si>
    <t>Graphique 6</t>
  </si>
  <si>
    <t>Tranche aide couplée</t>
  </si>
  <si>
    <t>Nombre bénéficiaires</t>
  </si>
  <si>
    <t>% bénéficiaires</t>
  </si>
  <si>
    <t>Montant aides couplées</t>
  </si>
  <si>
    <t>&lt; 5%</t>
  </si>
  <si>
    <t>5% -  10%</t>
  </si>
  <si>
    <t>10% - 20%</t>
  </si>
  <si>
    <t>20% - 30%</t>
  </si>
  <si>
    <t>&gt; 30%</t>
  </si>
  <si>
    <t>% AB</t>
  </si>
  <si>
    <t>% OVICAP</t>
  </si>
  <si>
    <t>% PROT</t>
  </si>
  <si>
    <t>% VEG</t>
  </si>
  <si>
    <t>Composition des aides couplées par tranche de dépendance (% du total des aides PAC perçues) en 2024</t>
  </si>
  <si>
    <t>Champ : Normandie, bénéficiaires d'une aide couplée en 2024</t>
  </si>
  <si>
    <t xml:space="preserve">Montant des aides couplées végétales </t>
  </si>
  <si>
    <t xml:space="preserve">Montant d'autres aides végétales </t>
  </si>
  <si>
    <t>Montant d'aide aux protéines végétales</t>
  </si>
  <si>
    <t>Graphique 12</t>
  </si>
  <si>
    <t>Graphique 13</t>
  </si>
  <si>
    <t>Part des exploitations ayant connu une baisse, une hausse ou une stabilité des aides perçues entre 2022 et 2024, par types d'aides du 2nd pilier</t>
  </si>
  <si>
    <t xml:space="preserve">Champ : Bénéficiaires PAC du paiement de base </t>
  </si>
  <si>
    <t>Ensemble des aides</t>
  </si>
  <si>
    <t>Aides du 1er pilier</t>
  </si>
  <si>
    <t>Aides du 2nd pilier</t>
  </si>
  <si>
    <t>Champ : France hors DROM, bénéficiaires d'une aide PAC</t>
  </si>
  <si>
    <t>France hors DROM</t>
  </si>
  <si>
    <t>Aides de la PAC en 2022 et en 2024 - Normandie et France hors DROM</t>
  </si>
  <si>
    <t>Répartition des aides de la PAC en 2024 en Normandie et en France hors DROM, par types d'aides</t>
  </si>
  <si>
    <t>Agreste Études - Évolution des aides de la PAC 2022 - 2024</t>
  </si>
  <si>
    <t>DRAAF Normandie - SRISE</t>
  </si>
  <si>
    <t xml:space="preserve">Partie </t>
  </si>
  <si>
    <t xml:space="preserve">Lien </t>
  </si>
  <si>
    <t>Date de publication : mai 2026</t>
  </si>
  <si>
    <t xml:space="preserve">Répartition des aides en 2022 et 2024 en Normandie et France hors DROM </t>
  </si>
  <si>
    <t xml:space="preserve">Stabilité des aides entre 2022 et 2024, par types d'aides </t>
  </si>
  <si>
    <t>Dispersion du DPB en 2015, 2022 et 2024 en Normandie</t>
  </si>
  <si>
    <t>Évolution du nombre de bénéficiaires d'une aide couplées entre 2022 et 2024</t>
  </si>
  <si>
    <t>Composition des aides couplées par tranche de dépendance en 2024</t>
  </si>
  <si>
    <t>Évolution des bénéficiares d'une aide couplée végétale et des montants entre 2022 et 2024</t>
  </si>
  <si>
    <t>Stabilité des aides du 2nd pilier entre 2022 et 2024</t>
  </si>
  <si>
    <t>Évolution des surfaces PAC constatées entre 2022 et 2024 (en hectare)</t>
  </si>
  <si>
    <t>Évolution des aides moyennes par type d'élevage bovins en 2022 et 2024</t>
  </si>
  <si>
    <t>Répartition de l'enveloppe de l'aide bovine en 2022 et 2024</t>
  </si>
  <si>
    <t>Distribution des montants de l'aide bovine en 2022 et 2024</t>
  </si>
  <si>
    <t>Répartition de l'aide à l'assurance récolte en 2024, par décile de montant d'aides perçus</t>
  </si>
  <si>
    <t>Graphique 4</t>
  </si>
  <si>
    <t>Montant des aides et taux de recours à l'aide à l'assurance récolte entre 2022 et 2024</t>
  </si>
  <si>
    <t>Champ : Normandie, bénéficiaires de l'aide à l'assurance récolte en 2024</t>
  </si>
  <si>
    <t xml:space="preserve">Aides de la PAC en 2022 et en 2024 - répartition des aides découplées </t>
  </si>
  <si>
    <t>Aides de la PAC en 2022 et en 2024 - Les aides du 2nd pilier à champ constant</t>
  </si>
  <si>
    <t>Aides de la PAC en 2022 et en 2024 - l'aide à l'assurance récolte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</si>
</sst>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0"/>
      <color theme="0"/>
      <name val="Marianne"/>
      <family val="3"/>
    </font>
    <font>
      <sz val="10"/>
      <color theme="1"/>
      <name val="Marianne"/>
      <family val="3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43">
    <xf numFmtId="0" fontId="0" fillId="0" borderId="0" xfId="0"/>
    <xf numFmtId="0" fontId="3" fillId="0" borderId="0" xfId="0" applyFont="1"/>
    <xf numFmtId="0" fontId="0" fillId="0" borderId="1" xfId="0" applyBorder="1"/>
    <xf numFmtId="0" fontId="2" fillId="2" borderId="1" xfId="0" applyFont="1" applyFill="1" applyBorder="1"/>
    <xf numFmtId="0" fontId="4" fillId="0" borderId="0" xfId="0" applyFont="1"/>
    <xf numFmtId="0" fontId="0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9" fontId="0" fillId="0" borderId="1" xfId="2" applyFont="1" applyBorder="1"/>
    <xf numFmtId="0" fontId="0" fillId="0" borderId="0" xfId="0" applyBorder="1"/>
    <xf numFmtId="0" fontId="3" fillId="0" borderId="1" xfId="0" applyFont="1" applyBorder="1"/>
    <xf numFmtId="0" fontId="2" fillId="2" borderId="1" xfId="0" applyFont="1" applyFill="1" applyBorder="1" applyAlignment="1">
      <alignment horizontal="center"/>
    </xf>
    <xf numFmtId="0" fontId="5" fillId="0" borderId="1" xfId="0" applyFont="1" applyBorder="1"/>
    <xf numFmtId="43" fontId="3" fillId="0" borderId="1" xfId="1" applyFont="1" applyBorder="1"/>
    <xf numFmtId="43" fontId="5" fillId="0" borderId="1" xfId="1" applyFont="1" applyBorder="1"/>
    <xf numFmtId="165" fontId="3" fillId="0" borderId="1" xfId="1" applyNumberFormat="1" applyFont="1" applyBorder="1"/>
    <xf numFmtId="165" fontId="0" fillId="0" borderId="1" xfId="1" applyNumberFormat="1" applyFont="1" applyBorder="1"/>
    <xf numFmtId="0" fontId="0" fillId="0" borderId="7" xfId="0" applyBorder="1"/>
    <xf numFmtId="0" fontId="0" fillId="0" borderId="6" xfId="0" applyBorder="1"/>
    <xf numFmtId="0" fontId="0" fillId="0" borderId="4" xfId="0" applyBorder="1"/>
    <xf numFmtId="165" fontId="0" fillId="0" borderId="6" xfId="1" applyNumberFormat="1" applyFont="1" applyBorder="1"/>
    <xf numFmtId="165" fontId="0" fillId="0" borderId="4" xfId="1" applyNumberFormat="1" applyFont="1" applyBorder="1"/>
    <xf numFmtId="0" fontId="6" fillId="0" borderId="0" xfId="0" applyFont="1"/>
    <xf numFmtId="165" fontId="0" fillId="3" borderId="1" xfId="1" applyNumberFormat="1" applyFont="1" applyFill="1" applyBorder="1"/>
    <xf numFmtId="9" fontId="0" fillId="0" borderId="0" xfId="2" applyFont="1"/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164" fontId="8" fillId="0" borderId="1" xfId="0" applyNumberFormat="1" applyFont="1" applyBorder="1"/>
    <xf numFmtId="2" fontId="0" fillId="0" borderId="1" xfId="2" applyNumberFormat="1" applyFont="1" applyBorder="1"/>
    <xf numFmtId="43" fontId="0" fillId="0" borderId="7" xfId="1" applyFont="1" applyBorder="1"/>
    <xf numFmtId="43" fontId="0" fillId="0" borderId="4" xfId="1" applyFont="1" applyBorder="1"/>
    <xf numFmtId="43" fontId="0" fillId="0" borderId="6" xfId="1" applyFont="1" applyBorder="1"/>
    <xf numFmtId="9" fontId="3" fillId="0" borderId="1" xfId="2" applyFont="1" applyFill="1" applyBorder="1"/>
    <xf numFmtId="9" fontId="0" fillId="0" borderId="6" xfId="2" applyFont="1" applyBorder="1"/>
    <xf numFmtId="9" fontId="0" fillId="0" borderId="7" xfId="2" applyFont="1" applyBorder="1"/>
    <xf numFmtId="9" fontId="0" fillId="0" borderId="4" xfId="2" applyFont="1" applyBorder="1"/>
    <xf numFmtId="9" fontId="3" fillId="0" borderId="1" xfId="2" applyFont="1" applyBorder="1"/>
    <xf numFmtId="9" fontId="5" fillId="0" borderId="1" xfId="2" applyFont="1" applyBorder="1"/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/>
    <xf numFmtId="0" fontId="0" fillId="0" borderId="0" xfId="0" applyFill="1" applyBorder="1"/>
    <xf numFmtId="0" fontId="0" fillId="0" borderId="0" xfId="0" applyBorder="1" applyAlignment="1">
      <alignment wrapText="1"/>
    </xf>
    <xf numFmtId="0" fontId="0" fillId="0" borderId="5" xfId="0" applyBorder="1"/>
    <xf numFmtId="165" fontId="0" fillId="0" borderId="5" xfId="1" applyNumberFormat="1" applyFont="1" applyBorder="1"/>
    <xf numFmtId="165" fontId="0" fillId="0" borderId="14" xfId="1" applyNumberFormat="1" applyFont="1" applyBorder="1"/>
    <xf numFmtId="0" fontId="0" fillId="0" borderId="5" xfId="0" applyBorder="1" applyAlignment="1">
      <alignment wrapText="1"/>
    </xf>
    <xf numFmtId="0" fontId="0" fillId="0" borderId="14" xfId="0" applyBorder="1"/>
    <xf numFmtId="165" fontId="3" fillId="0" borderId="3" xfId="1" applyNumberFormat="1" applyFont="1" applyBorder="1"/>
    <xf numFmtId="0" fontId="5" fillId="0" borderId="16" xfId="0" applyFont="1" applyBorder="1"/>
    <xf numFmtId="165" fontId="5" fillId="0" borderId="16" xfId="1" applyNumberFormat="1" applyFont="1" applyBorder="1"/>
    <xf numFmtId="165" fontId="5" fillId="0" borderId="17" xfId="1" applyNumberFormat="1" applyFont="1" applyBorder="1"/>
    <xf numFmtId="165" fontId="5" fillId="0" borderId="18" xfId="1" applyNumberFormat="1" applyFont="1" applyBorder="1"/>
    <xf numFmtId="0" fontId="5" fillId="0" borderId="18" xfId="0" applyFont="1" applyBorder="1"/>
    <xf numFmtId="165" fontId="5" fillId="0" borderId="19" xfId="1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164" fontId="0" fillId="0" borderId="6" xfId="0" applyNumberFormat="1" applyBorder="1"/>
    <xf numFmtId="164" fontId="0" fillId="0" borderId="14" xfId="0" applyNumberFormat="1" applyBorder="1"/>
    <xf numFmtId="164" fontId="0" fillId="0" borderId="25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164" fontId="0" fillId="0" borderId="18" xfId="0" applyNumberFormat="1" applyBorder="1"/>
    <xf numFmtId="164" fontId="3" fillId="0" borderId="1" xfId="0" applyNumberFormat="1" applyFont="1" applyBorder="1"/>
    <xf numFmtId="164" fontId="3" fillId="0" borderId="3" xfId="0" applyNumberFormat="1" applyFont="1" applyBorder="1"/>
    <xf numFmtId="164" fontId="3" fillId="0" borderId="6" xfId="0" applyNumberFormat="1" applyFont="1" applyBorder="1"/>
    <xf numFmtId="164" fontId="3" fillId="0" borderId="14" xfId="0" applyNumberFormat="1" applyFont="1" applyBorder="1"/>
    <xf numFmtId="164" fontId="5" fillId="0" borderId="25" xfId="0" applyNumberFormat="1" applyFont="1" applyBorder="1"/>
    <xf numFmtId="164" fontId="5" fillId="0" borderId="24" xfId="0" applyNumberFormat="1" applyFont="1" applyBorder="1"/>
    <xf numFmtId="164" fontId="5" fillId="0" borderId="18" xfId="0" applyNumberFormat="1" applyFont="1" applyBorder="1"/>
    <xf numFmtId="9" fontId="0" fillId="0" borderId="0" xfId="2" applyFont="1" applyBorder="1"/>
    <xf numFmtId="0" fontId="0" fillId="0" borderId="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9" fontId="0" fillId="0" borderId="12" xfId="2" applyFont="1" applyBorder="1"/>
    <xf numFmtId="9" fontId="0" fillId="0" borderId="5" xfId="2" applyFont="1" applyBorder="1"/>
    <xf numFmtId="9" fontId="0" fillId="0" borderId="24" xfId="2" applyFont="1" applyBorder="1"/>
    <xf numFmtId="9" fontId="0" fillId="0" borderId="19" xfId="2" applyFont="1" applyBorder="1"/>
    <xf numFmtId="9" fontId="0" fillId="0" borderId="13" xfId="2" applyFont="1" applyBorder="1"/>
    <xf numFmtId="9" fontId="0" fillId="0" borderId="14" xfId="2" applyFont="1" applyBorder="1"/>
    <xf numFmtId="9" fontId="0" fillId="0" borderId="25" xfId="2" applyFont="1" applyBorder="1"/>
    <xf numFmtId="9" fontId="0" fillId="0" borderId="18" xfId="2" applyFont="1" applyBorder="1"/>
    <xf numFmtId="9" fontId="3" fillId="0" borderId="3" xfId="2" applyFont="1" applyBorder="1"/>
    <xf numFmtId="9" fontId="3" fillId="0" borderId="5" xfId="2" applyFont="1" applyBorder="1"/>
    <xf numFmtId="9" fontId="3" fillId="0" borderId="7" xfId="2" applyFont="1" applyBorder="1"/>
    <xf numFmtId="9" fontId="5" fillId="0" borderId="25" xfId="2" applyFont="1" applyBorder="1"/>
    <xf numFmtId="9" fontId="5" fillId="0" borderId="24" xfId="2" applyFont="1" applyBorder="1"/>
    <xf numFmtId="9" fontId="5" fillId="0" borderId="18" xfId="2" applyFont="1" applyBorder="1"/>
    <xf numFmtId="9" fontId="5" fillId="0" borderId="19" xfId="2" applyFont="1" applyBorder="1"/>
    <xf numFmtId="166" fontId="0" fillId="0" borderId="4" xfId="2" applyNumberFormat="1" applyFont="1" applyBorder="1"/>
    <xf numFmtId="166" fontId="0" fillId="0" borderId="5" xfId="2" applyNumberFormat="1" applyFont="1" applyBorder="1"/>
    <xf numFmtId="0" fontId="6" fillId="0" borderId="0" xfId="0" applyFont="1" applyAlignment="1"/>
    <xf numFmtId="0" fontId="3" fillId="0" borderId="5" xfId="0" applyFont="1" applyBorder="1" applyAlignment="1">
      <alignment horizontal="center"/>
    </xf>
    <xf numFmtId="0" fontId="5" fillId="0" borderId="25" xfId="0" applyFont="1" applyBorder="1"/>
    <xf numFmtId="165" fontId="2" fillId="2" borderId="9" xfId="1" applyNumberFormat="1" applyFont="1" applyFill="1" applyBorder="1" applyAlignment="1">
      <alignment horizontal="center" vertical="center" wrapText="1"/>
    </xf>
    <xf numFmtId="9" fontId="3" fillId="0" borderId="2" xfId="2" applyFont="1" applyBorder="1"/>
    <xf numFmtId="9" fontId="5" fillId="0" borderId="22" xfId="2" applyFont="1" applyBorder="1"/>
    <xf numFmtId="9" fontId="5" fillId="0" borderId="23" xfId="2" applyFont="1" applyBorder="1"/>
    <xf numFmtId="165" fontId="2" fillId="2" borderId="10" xfId="1" applyNumberFormat="1" applyFont="1" applyFill="1" applyBorder="1" applyAlignment="1">
      <alignment horizontal="center" vertical="center" wrapText="1"/>
    </xf>
    <xf numFmtId="9" fontId="3" fillId="0" borderId="15" xfId="2" applyFont="1" applyBorder="1"/>
    <xf numFmtId="9" fontId="5" fillId="0" borderId="21" xfId="2" applyFont="1" applyBorder="1"/>
    <xf numFmtId="9" fontId="5" fillId="0" borderId="20" xfId="2" applyFont="1" applyBorder="1"/>
    <xf numFmtId="9" fontId="0" fillId="0" borderId="8" xfId="2" applyFont="1" applyBorder="1"/>
    <xf numFmtId="165" fontId="2" fillId="2" borderId="7" xfId="1" applyNumberFormat="1" applyFont="1" applyFill="1" applyBorder="1" applyAlignment="1">
      <alignment horizontal="center" vertical="center" wrapText="1"/>
    </xf>
    <xf numFmtId="165" fontId="2" fillId="2" borderId="11" xfId="1" applyNumberFormat="1" applyFont="1" applyFill="1" applyBorder="1" applyAlignment="1">
      <alignment horizontal="center" vertical="center" wrapText="1"/>
    </xf>
    <xf numFmtId="165" fontId="5" fillId="0" borderId="24" xfId="1" applyNumberFormat="1" applyFont="1" applyBorder="1"/>
    <xf numFmtId="0" fontId="2" fillId="2" borderId="3" xfId="0" applyFont="1" applyFill="1" applyBorder="1" applyAlignment="1">
      <alignment horizontal="center" vertical="center"/>
    </xf>
    <xf numFmtId="43" fontId="9" fillId="0" borderId="11" xfId="1" applyFont="1" applyFill="1" applyBorder="1" applyAlignment="1">
      <alignment horizontal="center" vertical="center"/>
    </xf>
    <xf numFmtId="43" fontId="9" fillId="0" borderId="5" xfId="1" applyFont="1" applyFill="1" applyBorder="1" applyAlignment="1">
      <alignment horizontal="center" vertical="center"/>
    </xf>
    <xf numFmtId="43" fontId="9" fillId="0" borderId="14" xfId="1" applyFont="1" applyFill="1" applyBorder="1" applyAlignment="1">
      <alignment horizontal="center" vertical="center"/>
    </xf>
    <xf numFmtId="43" fontId="9" fillId="0" borderId="4" xfId="1" applyFont="1" applyFill="1" applyBorder="1" applyAlignment="1">
      <alignment horizontal="center" vertical="center"/>
    </xf>
    <xf numFmtId="43" fontId="9" fillId="0" borderId="6" xfId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43" fontId="0" fillId="0" borderId="1" xfId="1" applyFont="1" applyBorder="1"/>
    <xf numFmtId="9" fontId="9" fillId="0" borderId="1" xfId="2" applyFont="1" applyBorder="1"/>
    <xf numFmtId="0" fontId="3" fillId="0" borderId="14" xfId="0" applyFont="1" applyBorder="1" applyAlignment="1">
      <alignment horizontal="center"/>
    </xf>
    <xf numFmtId="165" fontId="8" fillId="0" borderId="1" xfId="1" applyNumberFormat="1" applyFont="1" applyBorder="1"/>
    <xf numFmtId="1" fontId="8" fillId="0" borderId="1" xfId="2" applyNumberFormat="1" applyFont="1" applyBorder="1"/>
    <xf numFmtId="17" fontId="0" fillId="0" borderId="0" xfId="0" applyNumberFormat="1"/>
    <xf numFmtId="0" fontId="0" fillId="0" borderId="8" xfId="0" applyBorder="1"/>
    <xf numFmtId="0" fontId="2" fillId="5" borderId="1" xfId="0" applyFont="1" applyFill="1" applyBorder="1"/>
    <xf numFmtId="0" fontId="10" fillId="0" borderId="4" xfId="3" applyBorder="1"/>
    <xf numFmtId="0" fontId="10" fillId="0" borderId="6" xfId="3" applyBorder="1"/>
    <xf numFmtId="3" fontId="0" fillId="0" borderId="1" xfId="0" applyNumberFormat="1" applyBorder="1"/>
    <xf numFmtId="165" fontId="2" fillId="2" borderId="2" xfId="1" applyNumberFormat="1" applyFont="1" applyFill="1" applyBorder="1" applyAlignment="1">
      <alignment horizontal="center" vertical="center" wrapText="1"/>
    </xf>
    <xf numFmtId="165" fontId="2" fillId="2" borderId="15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2" borderId="3" xfId="1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0" borderId="12" xfId="0" applyBorder="1"/>
  </cellXfs>
  <cellStyles count="4">
    <cellStyle name="Lien hypertexte" xfId="3" builtinId="8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CA5A6D"/>
      <color rgb="FFFF8029"/>
      <color rgb="FFD47A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3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080364532618648E-2"/>
          <c:y val="3.4076732037443366E-2"/>
          <c:w val="0.56486994597741624"/>
          <c:h val="0.83452297970091172"/>
        </c:manualLayout>
      </c:layout>
      <c:doughnutChart>
        <c:varyColors val="1"/>
        <c:ser>
          <c:idx val="0"/>
          <c:order val="0"/>
          <c:tx>
            <c:strRef>
              <c:f>'Graphique 1'!$D$6:$D$7</c:f>
              <c:strCache>
                <c:ptCount val="2"/>
                <c:pt idx="0">
                  <c:v>Montants totaux 2022</c:v>
                </c:pt>
                <c:pt idx="1">
                  <c:v>France hors DROM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9F0-4664-B945-55C469373DD7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9F0-4664-B945-55C469373DD7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9F0-4664-B945-55C469373DD7}"/>
              </c:ext>
            </c:extLst>
          </c:dPt>
          <c:dPt>
            <c:idx val="3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9F0-4664-B945-55C469373DD7}"/>
              </c:ext>
            </c:extLst>
          </c:dPt>
          <c:dPt>
            <c:idx val="4"/>
            <c:bubble3D val="0"/>
            <c:spPr>
              <a:solidFill>
                <a:srgbClr val="FF802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59F0-4664-B945-55C469373DD7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59F0-4664-B945-55C469373DD7}"/>
              </c:ext>
            </c:extLst>
          </c:dPt>
          <c:dPt>
            <c:idx val="6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9F0-4664-B945-55C469373DD7}"/>
              </c:ext>
            </c:extLst>
          </c:dPt>
          <c:dPt>
            <c:idx val="7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59F0-4664-B945-55C469373DD7}"/>
              </c:ext>
            </c:extLst>
          </c:dPt>
          <c:dPt>
            <c:idx val="8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59F0-4664-B945-55C469373D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'Graphique 1'!$C$8:$C$27</c15:sqref>
                  </c15:fullRef>
                </c:ext>
              </c:extLst>
              <c:f>('Graphique 1'!$C$11:$C$14,'Graphique 1'!$C$16,'Graphique 1'!$C$19,'Graphique 1'!$C$23:$C$25)</c:f>
              <c:strCache>
                <c:ptCount val="9"/>
                <c:pt idx="0">
                  <c:v>Paiement de base</c:v>
                </c:pt>
                <c:pt idx="1">
                  <c:v>Paiement des écorégimes</c:v>
                </c:pt>
                <c:pt idx="2">
                  <c:v>Paiement redistributif</c:v>
                </c:pt>
                <c:pt idx="3">
                  <c:v>Paiement JA</c:v>
                </c:pt>
                <c:pt idx="4">
                  <c:v>Aides couplées animales</c:v>
                </c:pt>
                <c:pt idx="5">
                  <c:v>Aides couplées végétales</c:v>
                </c:pt>
                <c:pt idx="6">
                  <c:v>ICHN</c:v>
                </c:pt>
                <c:pt idx="7">
                  <c:v>Assurance récolte</c:v>
                </c:pt>
                <c:pt idx="8">
                  <c:v>Bio / MAEC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'Graphique 1'!$D$8:$D$27</c15:sqref>
                  </c15:fullRef>
                </c:ext>
              </c:extLst>
              <c:f>('Graphique 1'!$D$11:$D$14,'Graphique 1'!$D$16,'Graphique 1'!$D$19,'Graphique 1'!$D$23:$D$25)</c:f>
              <c:numCache>
                <c:formatCode>_-* #\ ##0_-;\-* #\ ##0_-;_-* "-"??_-;_-@_-</c:formatCode>
                <c:ptCount val="9"/>
                <c:pt idx="0">
                  <c:v>2941391947.75</c:v>
                </c:pt>
                <c:pt idx="1">
                  <c:v>2029651890.3800001</c:v>
                </c:pt>
                <c:pt idx="2">
                  <c:v>673559770.41999996</c:v>
                </c:pt>
                <c:pt idx="3">
                  <c:v>76403702.080000013</c:v>
                </c:pt>
                <c:pt idx="4">
                  <c:v>865605867.84000015</c:v>
                </c:pt>
                <c:pt idx="5">
                  <c:v>160075999.93000001</c:v>
                </c:pt>
                <c:pt idx="6">
                  <c:v>1072701152.41</c:v>
                </c:pt>
                <c:pt idx="7">
                  <c:v>195294703.11000001</c:v>
                </c:pt>
                <c:pt idx="8">
                  <c:v>505743538.32999998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59F0-4664-B945-55C469373DD7}"/>
            </c:ext>
          </c:extLst>
        </c:ser>
        <c:ser>
          <c:idx val="1"/>
          <c:order val="1"/>
          <c:tx>
            <c:strRef>
              <c:f>'Graphique 1'!$E$6:$E$7</c:f>
              <c:strCache>
                <c:ptCount val="2"/>
                <c:pt idx="0">
                  <c:v>Montants totaux 2022</c:v>
                </c:pt>
                <c:pt idx="1">
                  <c:v>Normandie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9F0-4664-B945-55C469373DD7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59F0-4664-B945-55C469373DD7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59F0-4664-B945-55C469373DD7}"/>
              </c:ext>
            </c:extLst>
          </c:dPt>
          <c:dPt>
            <c:idx val="3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9F0-4664-B945-55C469373DD7}"/>
              </c:ext>
            </c:extLst>
          </c:dPt>
          <c:dPt>
            <c:idx val="4"/>
            <c:bubble3D val="0"/>
            <c:spPr>
              <a:solidFill>
                <a:srgbClr val="FF802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9F0-4664-B945-55C469373DD7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59F0-4664-B945-55C469373DD7}"/>
              </c:ext>
            </c:extLst>
          </c:dPt>
          <c:dPt>
            <c:idx val="6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59F0-4664-B945-55C469373DD7}"/>
              </c:ext>
            </c:extLst>
          </c:dPt>
          <c:dPt>
            <c:idx val="7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9F0-4664-B945-55C469373DD7}"/>
              </c:ext>
            </c:extLst>
          </c:dPt>
          <c:dPt>
            <c:idx val="8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9F0-4664-B945-55C469373D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'Graphique 1'!$C$8:$C$27</c15:sqref>
                  </c15:fullRef>
                </c:ext>
              </c:extLst>
              <c:f>('Graphique 1'!$C$11:$C$14,'Graphique 1'!$C$16,'Graphique 1'!$C$19,'Graphique 1'!$C$23:$C$25)</c:f>
              <c:strCache>
                <c:ptCount val="9"/>
                <c:pt idx="0">
                  <c:v>Paiement de base</c:v>
                </c:pt>
                <c:pt idx="1">
                  <c:v>Paiement des écorégimes</c:v>
                </c:pt>
                <c:pt idx="2">
                  <c:v>Paiement redistributif</c:v>
                </c:pt>
                <c:pt idx="3">
                  <c:v>Paiement JA</c:v>
                </c:pt>
                <c:pt idx="4">
                  <c:v>Aides couplées animales</c:v>
                </c:pt>
                <c:pt idx="5">
                  <c:v>Aides couplées végétales</c:v>
                </c:pt>
                <c:pt idx="6">
                  <c:v>ICHN</c:v>
                </c:pt>
                <c:pt idx="7">
                  <c:v>Assurance récolte</c:v>
                </c:pt>
                <c:pt idx="8">
                  <c:v>Bio / MAEC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'Graphique 1'!$E$8:$E$27</c15:sqref>
                  </c15:fullRef>
                </c:ext>
              </c:extLst>
              <c:f>('Graphique 1'!$E$11:$E$14,'Graphique 1'!$E$16,'Graphique 1'!$E$19,'Graphique 1'!$E$23:$E$25)</c:f>
              <c:numCache>
                <c:formatCode>_-* #\ ##0_-;\-* #\ ##0_-;_-* "-"??_-;_-@_-</c:formatCode>
                <c:ptCount val="9"/>
                <c:pt idx="0">
                  <c:v>223148763.03999999</c:v>
                </c:pt>
                <c:pt idx="1">
                  <c:v>153500129.00999999</c:v>
                </c:pt>
                <c:pt idx="2">
                  <c:v>50823060.000000007</c:v>
                </c:pt>
                <c:pt idx="3">
                  <c:v>5683749.75</c:v>
                </c:pt>
                <c:pt idx="4">
                  <c:v>50935323.32</c:v>
                </c:pt>
                <c:pt idx="5">
                  <c:v>6532232.7199999997</c:v>
                </c:pt>
                <c:pt idx="6">
                  <c:v>24361062.32</c:v>
                </c:pt>
                <c:pt idx="7">
                  <c:v>11179668.07</c:v>
                </c:pt>
                <c:pt idx="8">
                  <c:v>27297607.280000001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1-59F0-4664-B945-55C469373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3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370222539061591"/>
          <c:y val="7.9323756082339103E-2"/>
          <c:w val="0.37823283096228999"/>
          <c:h val="0.915781252203190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5"/>
          <c:order val="5"/>
          <c:tx>
            <c:strRef>
              <c:f>'Graphiques 10-11'!$H$29</c:f>
              <c:strCache>
                <c:ptCount val="1"/>
                <c:pt idx="0">
                  <c:v>Position Q1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multiLvlStrRef>
              <c:f>'Graphiques 10-11'!$B$30:$C$35</c:f>
              <c:multiLvlStrCache>
                <c:ptCount val="6"/>
                <c:lvl>
                  <c:pt idx="0">
                    <c:v>2022</c:v>
                  </c:pt>
                  <c:pt idx="1">
                    <c:v>2024</c:v>
                  </c:pt>
                  <c:pt idx="2">
                    <c:v>2022</c:v>
                  </c:pt>
                  <c:pt idx="3">
                    <c:v>2024</c:v>
                  </c:pt>
                  <c:pt idx="4">
                    <c:v>2022</c:v>
                  </c:pt>
                  <c:pt idx="5">
                    <c:v>2024</c:v>
                  </c:pt>
                </c:lvl>
                <c:lvl>
                  <c:pt idx="0">
                    <c:v>Type lait</c:v>
                  </c:pt>
                  <c:pt idx="2">
                    <c:v>Type mixte</c:v>
                  </c:pt>
                  <c:pt idx="4">
                    <c:v>Type viande</c:v>
                  </c:pt>
                </c:lvl>
              </c:multiLvlStrCache>
            </c:multiLvlStrRef>
          </c:cat>
          <c:val>
            <c:numRef>
              <c:f>'Graphiques 10-11'!$H$30:$H$35</c:f>
              <c:numCache>
                <c:formatCode>_-* #\ ##0_-;\-* #\ ##0_-;_-* "-"??_-;_-@_-</c:formatCode>
                <c:ptCount val="6"/>
                <c:pt idx="0">
                  <c:v>1767.01</c:v>
                </c:pt>
                <c:pt idx="1">
                  <c:v>2548.8200000000002</c:v>
                </c:pt>
                <c:pt idx="2">
                  <c:v>4239.2999999999993</c:v>
                </c:pt>
                <c:pt idx="3">
                  <c:v>3190.88</c:v>
                </c:pt>
                <c:pt idx="4">
                  <c:v>3409.1149999999998</c:v>
                </c:pt>
                <c:pt idx="5">
                  <c:v>2630.5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82B-4941-9EA3-F6DBD88D8A09}"/>
            </c:ext>
          </c:extLst>
        </c:ser>
        <c:ser>
          <c:idx val="6"/>
          <c:order val="6"/>
          <c:tx>
            <c:strRef>
              <c:f>'Graphiques 10-11'!$I$29</c:f>
              <c:strCache>
                <c:ptCount val="1"/>
                <c:pt idx="0">
                  <c:v>Médiane - Q1</c:v>
                </c:pt>
              </c:strCache>
            </c:strRef>
          </c:tx>
          <c:spPr>
            <a:noFill/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multiLvlStrRef>
              <c:f>'Graphiques 10-11'!$B$30:$C$35</c:f>
              <c:multiLvlStrCache>
                <c:ptCount val="6"/>
                <c:lvl>
                  <c:pt idx="0">
                    <c:v>2022</c:v>
                  </c:pt>
                  <c:pt idx="1">
                    <c:v>2024</c:v>
                  </c:pt>
                  <c:pt idx="2">
                    <c:v>2022</c:v>
                  </c:pt>
                  <c:pt idx="3">
                    <c:v>2024</c:v>
                  </c:pt>
                  <c:pt idx="4">
                    <c:v>2022</c:v>
                  </c:pt>
                  <c:pt idx="5">
                    <c:v>2024</c:v>
                  </c:pt>
                </c:lvl>
                <c:lvl>
                  <c:pt idx="0">
                    <c:v>Type lait</c:v>
                  </c:pt>
                  <c:pt idx="2">
                    <c:v>Type mixte</c:v>
                  </c:pt>
                  <c:pt idx="4">
                    <c:v>Type viande</c:v>
                  </c:pt>
                </c:lvl>
              </c:multiLvlStrCache>
            </c:multiLvlStrRef>
          </c:cat>
          <c:val>
            <c:numRef>
              <c:f>'Graphiques 10-11'!$I$30:$I$35</c:f>
              <c:numCache>
                <c:formatCode>_-* #\ ##0_-;\-* #\ ##0_-;_-* "-"??_-;_-@_-</c:formatCode>
                <c:ptCount val="6"/>
                <c:pt idx="0">
                  <c:v>0</c:v>
                </c:pt>
                <c:pt idx="1">
                  <c:v>1583.7499999999995</c:v>
                </c:pt>
                <c:pt idx="2">
                  <c:v>2021.4000000000005</c:v>
                </c:pt>
                <c:pt idx="3">
                  <c:v>2591.62</c:v>
                </c:pt>
                <c:pt idx="4">
                  <c:v>2702.3050000000003</c:v>
                </c:pt>
                <c:pt idx="5">
                  <c:v>2226.59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82B-4941-9EA3-F6DBD88D8A09}"/>
            </c:ext>
          </c:extLst>
        </c:ser>
        <c:ser>
          <c:idx val="7"/>
          <c:order val="7"/>
          <c:tx>
            <c:strRef>
              <c:f>'Graphiques 10-11'!$J$29</c:f>
              <c:strCache>
                <c:ptCount val="1"/>
                <c:pt idx="0">
                  <c:v>Q3-Médiane</c:v>
                </c:pt>
              </c:strCache>
            </c:strRef>
          </c:tx>
          <c:spPr>
            <a:noFill/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multiLvlStrRef>
              <c:f>'Graphiques 10-11'!$B$30:$C$35</c:f>
              <c:multiLvlStrCache>
                <c:ptCount val="6"/>
                <c:lvl>
                  <c:pt idx="0">
                    <c:v>2022</c:v>
                  </c:pt>
                  <c:pt idx="1">
                    <c:v>2024</c:v>
                  </c:pt>
                  <c:pt idx="2">
                    <c:v>2022</c:v>
                  </c:pt>
                  <c:pt idx="3">
                    <c:v>2024</c:v>
                  </c:pt>
                  <c:pt idx="4">
                    <c:v>2022</c:v>
                  </c:pt>
                  <c:pt idx="5">
                    <c:v>2024</c:v>
                  </c:pt>
                </c:lvl>
                <c:lvl>
                  <c:pt idx="0">
                    <c:v>Type lait</c:v>
                  </c:pt>
                  <c:pt idx="2">
                    <c:v>Type mixte</c:v>
                  </c:pt>
                  <c:pt idx="4">
                    <c:v>Type viande</c:v>
                  </c:pt>
                </c:lvl>
              </c:multiLvlStrCache>
            </c:multiLvlStrRef>
          </c:cat>
          <c:val>
            <c:numRef>
              <c:f>'Graphiques 10-11'!$J$30:$J$35</c:f>
              <c:numCache>
                <c:formatCode>_-* #\ ##0_-;\-* #\ ##0_-;_-* "-"??_-;_-@_-</c:formatCode>
                <c:ptCount val="6"/>
                <c:pt idx="0">
                  <c:v>1767.01</c:v>
                </c:pt>
                <c:pt idx="1">
                  <c:v>1842.5500000000002</c:v>
                </c:pt>
                <c:pt idx="2">
                  <c:v>3073.2200000000003</c:v>
                </c:pt>
                <c:pt idx="3">
                  <c:v>4408.82</c:v>
                </c:pt>
                <c:pt idx="4">
                  <c:v>3764.5399999999991</c:v>
                </c:pt>
                <c:pt idx="5">
                  <c:v>3575.2999999999993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82B-4941-9EA3-F6DBD88D8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40091231"/>
        <c:axId val="940086239"/>
      </c:barChart>
      <c:scatterChart>
        <c:scatterStyle val="lineMarker"/>
        <c:varyColors val="0"/>
        <c:ser>
          <c:idx val="1"/>
          <c:order val="1"/>
          <c:tx>
            <c:strRef>
              <c:f>'Graphiques 10-11'!$D$29</c:f>
              <c:strCache>
                <c:ptCount val="1"/>
                <c:pt idx="0">
                  <c:v>Moyenne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CA5A6D"/>
              </a:solidFill>
              <a:ln w="9525">
                <a:solidFill>
                  <a:srgbClr val="CA5A6D"/>
                </a:solidFill>
              </a:ln>
              <a:effectLst/>
            </c:spPr>
          </c:marker>
          <c:xVal>
            <c:multiLvlStrRef>
              <c:f>'Graphiques 10-11'!$B$30:$C$35</c:f>
              <c:multiLvlStrCache>
                <c:ptCount val="6"/>
                <c:lvl>
                  <c:pt idx="0">
                    <c:v>2022</c:v>
                  </c:pt>
                  <c:pt idx="1">
                    <c:v>2024</c:v>
                  </c:pt>
                  <c:pt idx="2">
                    <c:v>2022</c:v>
                  </c:pt>
                  <c:pt idx="3">
                    <c:v>2024</c:v>
                  </c:pt>
                  <c:pt idx="4">
                    <c:v>2022</c:v>
                  </c:pt>
                  <c:pt idx="5">
                    <c:v>2024</c:v>
                  </c:pt>
                </c:lvl>
                <c:lvl>
                  <c:pt idx="0">
                    <c:v>Type lait</c:v>
                  </c:pt>
                  <c:pt idx="2">
                    <c:v>Type mixte</c:v>
                  </c:pt>
                  <c:pt idx="4">
                    <c:v>Type viande</c:v>
                  </c:pt>
                </c:lvl>
              </c:multiLvlStrCache>
            </c:multiLvlStrRef>
          </c:xVal>
          <c:yVal>
            <c:numRef>
              <c:f>'Graphiques 10-11'!$D$30:$D$35</c:f>
              <c:numCache>
                <c:formatCode>_-* #\ ##0_-;\-* #\ ##0_-;_-* "-"??_-;_-@_-</c:formatCode>
                <c:ptCount val="6"/>
                <c:pt idx="0">
                  <c:v>2495.328061465721</c:v>
                </c:pt>
                <c:pt idx="1">
                  <c:v>4782.8703679931532</c:v>
                </c:pt>
                <c:pt idx="2">
                  <c:v>7358.3323156981787</c:v>
                </c:pt>
                <c:pt idx="3">
                  <c:v>7319.7423933209648</c:v>
                </c:pt>
                <c:pt idx="4">
                  <c:v>7204.417259989621</c:v>
                </c:pt>
                <c:pt idx="5">
                  <c:v>6068.3366422962363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82B-4941-9EA3-F6DBD88D8A09}"/>
            </c:ext>
          </c:extLst>
        </c:ser>
        <c:ser>
          <c:idx val="2"/>
          <c:order val="2"/>
          <c:tx>
            <c:strRef>
              <c:f>'Graphiques 10-11'!$E$29</c:f>
              <c:strCache>
                <c:ptCount val="1"/>
                <c:pt idx="0">
                  <c:v>Médiane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20"/>
            <c:spPr>
              <a:solidFill>
                <a:srgbClr val="FF8029"/>
              </a:solidFill>
              <a:ln w="9525">
                <a:solidFill>
                  <a:srgbClr val="FF8029"/>
                </a:solidFill>
              </a:ln>
              <a:effectLst/>
            </c:spPr>
          </c:marker>
          <c:xVal>
            <c:multiLvlStrRef>
              <c:f>'Graphiques 10-11'!$B$30:$C$35</c:f>
              <c:multiLvlStrCache>
                <c:ptCount val="6"/>
                <c:lvl>
                  <c:pt idx="0">
                    <c:v>2022</c:v>
                  </c:pt>
                  <c:pt idx="1">
                    <c:v>2024</c:v>
                  </c:pt>
                  <c:pt idx="2">
                    <c:v>2022</c:v>
                  </c:pt>
                  <c:pt idx="3">
                    <c:v>2024</c:v>
                  </c:pt>
                  <c:pt idx="4">
                    <c:v>2022</c:v>
                  </c:pt>
                  <c:pt idx="5">
                    <c:v>2024</c:v>
                  </c:pt>
                </c:lvl>
                <c:lvl>
                  <c:pt idx="0">
                    <c:v>Type lait</c:v>
                  </c:pt>
                  <c:pt idx="2">
                    <c:v>Type mixte</c:v>
                  </c:pt>
                  <c:pt idx="4">
                    <c:v>Type viande</c:v>
                  </c:pt>
                </c:lvl>
              </c:multiLvlStrCache>
            </c:multiLvlStrRef>
          </c:xVal>
          <c:yVal>
            <c:numRef>
              <c:f>'Graphiques 10-11'!$E$30:$E$35</c:f>
              <c:numCache>
                <c:formatCode>_-* #\ ##0_-;\-* #\ ##0_-;_-* "-"??_-;_-@_-</c:formatCode>
                <c:ptCount val="6"/>
                <c:pt idx="0">
                  <c:v>1767.01</c:v>
                </c:pt>
                <c:pt idx="1">
                  <c:v>4132.57</c:v>
                </c:pt>
                <c:pt idx="2">
                  <c:v>6260.7</c:v>
                </c:pt>
                <c:pt idx="3">
                  <c:v>5782.5</c:v>
                </c:pt>
                <c:pt idx="4">
                  <c:v>6111.42</c:v>
                </c:pt>
                <c:pt idx="5">
                  <c:v>4857.09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82B-4941-9EA3-F6DBD88D8A09}"/>
            </c:ext>
          </c:extLst>
        </c:ser>
        <c:ser>
          <c:idx val="4"/>
          <c:order val="4"/>
          <c:tx>
            <c:strRef>
              <c:f>'Graphiques 10-11'!$G$29</c:f>
              <c:strCache>
                <c:ptCount val="1"/>
                <c:pt idx="0">
                  <c:v>Quartile 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2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multiLvlStrRef>
              <c:f>'Graphiques 10-11'!$B$30:$C$35</c:f>
              <c:multiLvlStrCache>
                <c:ptCount val="6"/>
                <c:lvl>
                  <c:pt idx="0">
                    <c:v>2022</c:v>
                  </c:pt>
                  <c:pt idx="1">
                    <c:v>2024</c:v>
                  </c:pt>
                  <c:pt idx="2">
                    <c:v>2022</c:v>
                  </c:pt>
                  <c:pt idx="3">
                    <c:v>2024</c:v>
                  </c:pt>
                  <c:pt idx="4">
                    <c:v>2022</c:v>
                  </c:pt>
                  <c:pt idx="5">
                    <c:v>2024</c:v>
                  </c:pt>
                </c:lvl>
                <c:lvl>
                  <c:pt idx="0">
                    <c:v>Type lait</c:v>
                  </c:pt>
                  <c:pt idx="2">
                    <c:v>Type mixte</c:v>
                  </c:pt>
                  <c:pt idx="4">
                    <c:v>Type viande</c:v>
                  </c:pt>
                </c:lvl>
              </c:multiLvlStrCache>
            </c:multiLvlStrRef>
          </c:xVal>
          <c:yVal>
            <c:numRef>
              <c:f>'Graphiques 10-11'!$G$30:$G$35</c:f>
              <c:numCache>
                <c:formatCode>_-* #\ ##0_-;\-* #\ ##0_-;_-* "-"??_-;_-@_-</c:formatCode>
                <c:ptCount val="6"/>
                <c:pt idx="0">
                  <c:v>3534.02</c:v>
                </c:pt>
                <c:pt idx="1">
                  <c:v>5975.12</c:v>
                </c:pt>
                <c:pt idx="2">
                  <c:v>9333.92</c:v>
                </c:pt>
                <c:pt idx="3">
                  <c:v>10191.32</c:v>
                </c:pt>
                <c:pt idx="4">
                  <c:v>9875.9599999999991</c:v>
                </c:pt>
                <c:pt idx="5">
                  <c:v>8432.39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82B-4941-9EA3-F6DBD88D8A09}"/>
            </c:ext>
          </c:extLst>
        </c:ser>
        <c:ser>
          <c:idx val="3"/>
          <c:order val="3"/>
          <c:tx>
            <c:strRef>
              <c:f>'Graphiques 10-11'!$F$29</c:f>
              <c:strCache>
                <c:ptCount val="1"/>
                <c:pt idx="0">
                  <c:v>Quartile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20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multiLvlStrRef>
              <c:f>'Graphiques 10-11'!$B$30:$C$35</c:f>
              <c:multiLvlStrCache>
                <c:ptCount val="6"/>
                <c:lvl>
                  <c:pt idx="0">
                    <c:v>2022</c:v>
                  </c:pt>
                  <c:pt idx="1">
                    <c:v>2024</c:v>
                  </c:pt>
                  <c:pt idx="2">
                    <c:v>2022</c:v>
                  </c:pt>
                  <c:pt idx="3">
                    <c:v>2024</c:v>
                  </c:pt>
                  <c:pt idx="4">
                    <c:v>2022</c:v>
                  </c:pt>
                  <c:pt idx="5">
                    <c:v>2024</c:v>
                  </c:pt>
                </c:lvl>
                <c:lvl>
                  <c:pt idx="0">
                    <c:v>Type lait</c:v>
                  </c:pt>
                  <c:pt idx="2">
                    <c:v>Type mixte</c:v>
                  </c:pt>
                  <c:pt idx="4">
                    <c:v>Type viande</c:v>
                  </c:pt>
                </c:lvl>
              </c:multiLvlStrCache>
            </c:multiLvlStrRef>
          </c:xVal>
          <c:yVal>
            <c:numRef>
              <c:f>'Graphiques 10-11'!$F$30:$F$35</c:f>
              <c:numCache>
                <c:formatCode>_-* #\ ##0_-;\-* #\ ##0_-;_-* "-"??_-;_-@_-</c:formatCode>
                <c:ptCount val="6"/>
                <c:pt idx="0">
                  <c:v>1767.01</c:v>
                </c:pt>
                <c:pt idx="1">
                  <c:v>2548.8200000000002</c:v>
                </c:pt>
                <c:pt idx="2">
                  <c:v>4239.2999999999993</c:v>
                </c:pt>
                <c:pt idx="3">
                  <c:v>3190.88</c:v>
                </c:pt>
                <c:pt idx="4">
                  <c:v>3409.1149999999998</c:v>
                </c:pt>
                <c:pt idx="5">
                  <c:v>2630.5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82B-4941-9EA3-F6DBD88D8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0091231"/>
        <c:axId val="940086239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'Graphiques 10-11'!$C$29</c15:sqref>
                        </c15:formulaRef>
                      </c:ext>
                    </c:extLst>
                    <c:strCache>
                      <c:ptCount val="1"/>
                      <c:pt idx="0">
                        <c:v>annee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yVal>
                  <c:numRef>
                    <c:extLst>
                      <c:ext uri="{02D57815-91ED-43cb-92C2-25804820EDAC}">
                        <c15:formulaRef>
                          <c15:sqref>'Graphiques 10-11'!$C$30:$C$35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2022</c:v>
                      </c:pt>
                      <c:pt idx="1">
                        <c:v>2024</c:v>
                      </c:pt>
                      <c:pt idx="2">
                        <c:v>2022</c:v>
                      </c:pt>
                      <c:pt idx="3">
                        <c:v>2024</c:v>
                      </c:pt>
                      <c:pt idx="4">
                        <c:v>2022</c:v>
                      </c:pt>
                      <c:pt idx="5">
                        <c:v>2024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0-E82B-4941-9EA3-F6DBD88D8A09}"/>
                  </c:ext>
                </c:extLst>
              </c15:ser>
            </c15:filteredScatterSeries>
          </c:ext>
        </c:extLst>
      </c:scatterChart>
      <c:catAx>
        <c:axId val="940091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940086239"/>
        <c:crosses val="autoZero"/>
        <c:auto val="1"/>
        <c:lblAlgn val="ctr"/>
        <c:lblOffset val="100"/>
        <c:noMultiLvlLbl val="0"/>
      </c:catAx>
      <c:valAx>
        <c:axId val="940086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940091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'Graphiques 10-11'!$C$16</c:f>
              <c:strCache>
                <c:ptCount val="1"/>
                <c:pt idx="0">
                  <c:v>Lait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FAC6058-8517-471F-A72C-390D0FA2BB28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AA35-4042-A3CF-5DDFDDBB4A8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35095D3-31DA-4041-A556-E5A5EB566762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AA35-4042-A3CF-5DDFDDBB4A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'Graphiques 10-11'!$B$17:$B$18</c:f>
              <c:numCache>
                <c:formatCode>General</c:formatCode>
                <c:ptCount val="2"/>
                <c:pt idx="0">
                  <c:v>2022</c:v>
                </c:pt>
                <c:pt idx="1">
                  <c:v>2024</c:v>
                </c:pt>
              </c:numCache>
            </c:numRef>
          </c:cat>
          <c:val>
            <c:numRef>
              <c:f>'Graphiques 10-11'!$C$17:$C$18</c:f>
              <c:numCache>
                <c:formatCode>_-* #\ ##0_-;\-* #\ ##0_-;_-* "-"??_-;_-@_-</c:formatCode>
                <c:ptCount val="2"/>
                <c:pt idx="0">
                  <c:v>12666285.24</c:v>
                </c:pt>
                <c:pt idx="1">
                  <c:v>22355136.100000001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'Graphiques 10-11'!$C$19:$C$20</c15:f>
                <c15:dlblRangeCache>
                  <c:ptCount val="2"/>
                  <c:pt idx="0">
                    <c:v>26%</c:v>
                  </c:pt>
                  <c:pt idx="1">
                    <c:v>39%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AA35-4042-A3CF-5DDFDDBB4A83}"/>
            </c:ext>
          </c:extLst>
        </c:ser>
        <c:ser>
          <c:idx val="1"/>
          <c:order val="1"/>
          <c:tx>
            <c:strRef>
              <c:f>'Graphiques 10-11'!$D$16</c:f>
              <c:strCache>
                <c:ptCount val="1"/>
                <c:pt idx="0">
                  <c:v>Mixte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291FFD0-84FE-49DF-88FE-3002E843FDFB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AA35-4042-A3CF-5DDFDDBB4A8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692B1E1-97E9-4C91-8FC9-0312E77E3A48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AA35-4042-A3CF-5DDFDDBB4A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'Graphiques 10-11'!$B$17:$B$18</c:f>
              <c:numCache>
                <c:formatCode>General</c:formatCode>
                <c:ptCount val="2"/>
                <c:pt idx="0">
                  <c:v>2022</c:v>
                </c:pt>
                <c:pt idx="1">
                  <c:v>2024</c:v>
                </c:pt>
              </c:numCache>
            </c:numRef>
          </c:cat>
          <c:val>
            <c:numRef>
              <c:f>'Graphiques 10-11'!$D$17:$D$18</c:f>
              <c:numCache>
                <c:formatCode>_-* #\ ##0_-;\-* #\ ##0_-;_-* "-"??_-;_-@_-</c:formatCode>
                <c:ptCount val="2"/>
                <c:pt idx="0">
                  <c:v>8484157.1600000001</c:v>
                </c:pt>
                <c:pt idx="1">
                  <c:v>11836023.449999999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'Graphiques 10-11'!$D$19:$D$20</c15:f>
                <c15:dlblRangeCache>
                  <c:ptCount val="2"/>
                  <c:pt idx="0">
                    <c:v>17%</c:v>
                  </c:pt>
                  <c:pt idx="1">
                    <c:v>24%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AA35-4042-A3CF-5DDFDDBB4A83}"/>
            </c:ext>
          </c:extLst>
        </c:ser>
        <c:ser>
          <c:idx val="2"/>
          <c:order val="2"/>
          <c:tx>
            <c:strRef>
              <c:f>'Graphiques 10-11'!$E$16</c:f>
              <c:strCache>
                <c:ptCount val="1"/>
                <c:pt idx="0">
                  <c:v>Viande </c:v>
                </c:pt>
              </c:strCache>
            </c:strRef>
          </c:tx>
          <c:spPr>
            <a:solidFill>
              <a:srgbClr val="D47A89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DBB6D47-4C8E-4D91-B64D-6690FCE4B90D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AA35-4042-A3CF-5DDFDDBB4A8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B44780E-E2DC-44C6-A2F7-4F19B2700C78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AA35-4042-A3CF-5DDFDDBB4A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'Graphiques 10-11'!$B$17:$B$18</c:f>
              <c:numCache>
                <c:formatCode>General</c:formatCode>
                <c:ptCount val="2"/>
                <c:pt idx="0">
                  <c:v>2022</c:v>
                </c:pt>
                <c:pt idx="1">
                  <c:v>2024</c:v>
                </c:pt>
              </c:numCache>
            </c:numRef>
          </c:cat>
          <c:val>
            <c:numRef>
              <c:f>'Graphiques 10-11'!$E$17:$E$18</c:f>
              <c:numCache>
                <c:formatCode>_-* #\ ##0_-;\-* #\ ##0_-;_-* "-"??_-;_-@_-</c:formatCode>
                <c:ptCount val="2"/>
                <c:pt idx="0">
                  <c:v>27765824.120000001</c:v>
                </c:pt>
                <c:pt idx="1">
                  <c:v>22410367.219999999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'Graphiques 10-11'!$E$19:$E$20</c15:f>
                <c15:dlblRangeCache>
                  <c:ptCount val="2"/>
                  <c:pt idx="0">
                    <c:v>57%</c:v>
                  </c:pt>
                  <c:pt idx="1">
                    <c:v>46%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AA35-4042-A3CF-5DDFDDBB4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52648287"/>
        <c:axId val="852645791"/>
      </c:barChart>
      <c:catAx>
        <c:axId val="8526482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852645791"/>
        <c:crosses val="autoZero"/>
        <c:auto val="1"/>
        <c:lblAlgn val="ctr"/>
        <c:lblOffset val="100"/>
        <c:noMultiLvlLbl val="0"/>
      </c:catAx>
      <c:valAx>
        <c:axId val="852645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8526482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'Graphique 12'!$C$6</c:f>
              <c:strCache>
                <c:ptCount val="1"/>
                <c:pt idx="0">
                  <c:v>Montant de l'aide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A6-4C17-9605-A53DC3117F17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A6-4C17-9605-A53DC3117F17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A6-4C17-9605-A53DC3117F17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 12'!$B$7:$B$9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'Graphique 12'!$C$7:$C$9</c:f>
              <c:numCache>
                <c:formatCode>_-* #\ ##0_-;\-* #\ ##0_-;_-* "-"??_-;_-@_-</c:formatCode>
                <c:ptCount val="3"/>
                <c:pt idx="0">
                  <c:v>11179668.07</c:v>
                </c:pt>
                <c:pt idx="1">
                  <c:v>18071288.010000002</c:v>
                </c:pt>
                <c:pt idx="2">
                  <c:v>20739001.190000001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A6-4C17-9605-A53DC3117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40087487"/>
        <c:axId val="940109535"/>
      </c:barChart>
      <c:lineChart>
        <c:grouping val="standard"/>
        <c:varyColors val="0"/>
        <c:ser>
          <c:idx val="1"/>
          <c:order val="1"/>
          <c:tx>
            <c:strRef>
              <c:f>'Graphique 12'!$D$6</c:f>
              <c:strCache>
                <c:ptCount val="1"/>
                <c:pt idx="0">
                  <c:v>Taux de recours </c:v>
                </c:pt>
              </c:strCache>
            </c:strRef>
          </c:tx>
          <c:spPr>
            <a:ln w="28575" cap="rnd">
              <a:solidFill>
                <a:srgbClr val="CA5A6D"/>
              </a:solidFill>
              <a:round/>
            </a:ln>
            <a:effectLst/>
          </c:spPr>
          <c:marker>
            <c:symbol val="none"/>
          </c:marker>
          <c:cat>
            <c:numRef>
              <c:f>'Graphique 12'!$B$7:$B$9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'Graphique 12'!$D$7:$D$9</c:f>
              <c:numCache>
                <c:formatCode>0.00</c:formatCode>
                <c:ptCount val="3"/>
                <c:pt idx="0">
                  <c:v>0.14066919027106992</c:v>
                </c:pt>
                <c:pt idx="1">
                  <c:v>0.20648317385227394</c:v>
                </c:pt>
                <c:pt idx="2">
                  <c:v>0.21717664930555555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A6-4C17-9605-A53DC3117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2990175"/>
        <c:axId val="752984351"/>
      </c:lineChart>
      <c:catAx>
        <c:axId val="94008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940109535"/>
        <c:crosses val="autoZero"/>
        <c:auto val="1"/>
        <c:lblAlgn val="ctr"/>
        <c:lblOffset val="100"/>
        <c:noMultiLvlLbl val="0"/>
      </c:catAx>
      <c:valAx>
        <c:axId val="940109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fr-FR"/>
                  <a:t>Montant en millions d'euros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940087487"/>
        <c:crosses val="autoZero"/>
        <c:crossBetween val="between"/>
        <c:dispUnits>
          <c:builtInUnit val="millions"/>
        </c:dispUnits>
      </c:valAx>
      <c:valAx>
        <c:axId val="752984351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752990175"/>
        <c:crosses val="max"/>
        <c:crossBetween val="between"/>
      </c:valAx>
      <c:catAx>
        <c:axId val="7529901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2984351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393067953020271"/>
          <c:y val="5.0925925925925923E-2"/>
          <c:w val="0.77031794307027057"/>
          <c:h val="0.67096092155147269"/>
        </c:manualLayout>
      </c:layout>
      <c:barChart>
        <c:barDir val="bar"/>
        <c:grouping val="percentStacked"/>
        <c:varyColors val="0"/>
        <c:ser>
          <c:idx val="3"/>
          <c:order val="3"/>
          <c:tx>
            <c:strRef>
              <c:f>'Graphique 13'!$C$11</c:f>
              <c:strCache>
                <c:ptCount val="1"/>
                <c:pt idx="0">
                  <c:v>Paiement de base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ABCF70C-40AD-4914-B0C3-B660F9EF8108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B152-45AB-AE97-7E7736A5287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487EC2A-6B8E-417B-AFA4-CC08150281EB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B152-45AB-AE97-7E7736A5287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66D80FF-9F40-48CB-BE4B-CCB12955340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B152-45AB-AE97-7E7736A5287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370A2C8-A098-4534-A47E-E68DF3BAE53F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B152-45AB-AE97-7E7736A5287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4B4EAFB-220E-443B-A701-13F087D9CD87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B152-45AB-AE97-7E7736A528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13'!$D$7:$H$7</c:f>
              <c:strCache>
                <c:ptCount val="5"/>
                <c:pt idx="0">
                  <c:v>Calvados</c:v>
                </c:pt>
                <c:pt idx="1">
                  <c:v>Eure </c:v>
                </c:pt>
                <c:pt idx="2">
                  <c:v>Manche</c:v>
                </c:pt>
                <c:pt idx="3">
                  <c:v>Orne</c:v>
                </c:pt>
                <c:pt idx="4">
                  <c:v>Seine-Maritime </c:v>
                </c:pt>
              </c:strCache>
            </c:strRef>
          </c:cat>
          <c:val>
            <c:numRef>
              <c:f>'Graphique 13'!$D$11:$H$11</c:f>
              <c:numCache>
                <c:formatCode>_(* #,##0.00_);_(* \(#,##0.00\);_(* "-"??_);_(@_)</c:formatCode>
                <c:ptCount val="5"/>
                <c:pt idx="0">
                  <c:v>42879188.590000004</c:v>
                </c:pt>
                <c:pt idx="1">
                  <c:v>45652280.439999998</c:v>
                </c:pt>
                <c:pt idx="2">
                  <c:v>49407156.549999997</c:v>
                </c:pt>
                <c:pt idx="3">
                  <c:v>46456062.189999998</c:v>
                </c:pt>
                <c:pt idx="4">
                  <c:v>48654921.049999997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'Graphique 13'!$I$11:$M$11</c15:f>
                <c15:dlblRangeCache>
                  <c:ptCount val="5"/>
                  <c:pt idx="0">
                    <c:v>40%</c:v>
                  </c:pt>
                  <c:pt idx="1">
                    <c:v>48%</c:v>
                  </c:pt>
                  <c:pt idx="2">
                    <c:v>40%</c:v>
                  </c:pt>
                  <c:pt idx="3">
                    <c:v>38%</c:v>
                  </c:pt>
                  <c:pt idx="4">
                    <c:v>47%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B152-45AB-AE97-7E7736A5287D}"/>
            </c:ext>
          </c:extLst>
        </c:ser>
        <c:ser>
          <c:idx val="4"/>
          <c:order val="4"/>
          <c:tx>
            <c:strRef>
              <c:f>'Graphique 13'!$C$12</c:f>
              <c:strCache>
                <c:ptCount val="1"/>
                <c:pt idx="0">
                  <c:v>Paiement des écorégime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B124850-BDEA-4565-A5A0-B3DC13EA1980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B152-45AB-AE97-7E7736A5287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011CB66-71C3-4D73-BF22-E06B2467582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B152-45AB-AE97-7E7736A5287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B6B1A6E-1034-458F-87D5-2A9D479B535E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B152-45AB-AE97-7E7736A5287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F5371B1-2276-439A-A6DD-290689C6E702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B152-45AB-AE97-7E7736A5287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035999D-C329-40CB-B671-26A658C4F119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B152-45AB-AE97-7E7736A528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13'!$D$7:$H$7</c:f>
              <c:strCache>
                <c:ptCount val="5"/>
                <c:pt idx="0">
                  <c:v>Calvados</c:v>
                </c:pt>
                <c:pt idx="1">
                  <c:v>Eure </c:v>
                </c:pt>
                <c:pt idx="2">
                  <c:v>Manche</c:v>
                </c:pt>
                <c:pt idx="3">
                  <c:v>Orne</c:v>
                </c:pt>
                <c:pt idx="4">
                  <c:v>Seine-Maritime </c:v>
                </c:pt>
              </c:strCache>
            </c:strRef>
          </c:cat>
          <c:val>
            <c:numRef>
              <c:f>'Graphique 13'!$D$12:$H$12</c:f>
              <c:numCache>
                <c:formatCode>_(* #,##0.00_);_(* \(#,##0.00\);_(* "-"??_);_(@_)</c:formatCode>
                <c:ptCount val="5"/>
                <c:pt idx="0">
                  <c:v>23786398.370000001</c:v>
                </c:pt>
                <c:pt idx="1">
                  <c:v>23140310.989999998</c:v>
                </c:pt>
                <c:pt idx="2">
                  <c:v>27289320.52</c:v>
                </c:pt>
                <c:pt idx="3">
                  <c:v>25799539.629999999</c:v>
                </c:pt>
                <c:pt idx="4">
                  <c:v>24540659.800000001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'Graphique 13'!$I$12:$M$12</c15:f>
                <c15:dlblRangeCache>
                  <c:ptCount val="5"/>
                  <c:pt idx="0">
                    <c:v>22%</c:v>
                  </c:pt>
                  <c:pt idx="1">
                    <c:v>25%</c:v>
                  </c:pt>
                  <c:pt idx="2">
                    <c:v>22%</c:v>
                  </c:pt>
                  <c:pt idx="3">
                    <c:v>21%</c:v>
                  </c:pt>
                  <c:pt idx="4">
                    <c:v>23%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B152-45AB-AE97-7E7736A5287D}"/>
            </c:ext>
          </c:extLst>
        </c:ser>
        <c:ser>
          <c:idx val="5"/>
          <c:order val="5"/>
          <c:tx>
            <c:strRef>
              <c:f>'Graphique 13'!$C$13</c:f>
              <c:strCache>
                <c:ptCount val="1"/>
                <c:pt idx="0">
                  <c:v>Paiement redistributif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216C026-1F38-4F4A-A4BB-CEFD63E05B35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B152-45AB-AE97-7E7736A5287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A5459EE-1DA5-4B3D-9675-1DCD70078F4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B152-45AB-AE97-7E7736A5287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2FEE649-79A6-469F-B148-2BF0306F2DE5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B152-45AB-AE97-7E7736A5287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68CED20-DE26-4B63-857D-9BF42DFD0A92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B152-45AB-AE97-7E7736A5287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111661A-3D31-424E-934D-33D9BAB6D925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B152-45AB-AE97-7E7736A528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13'!$D$7:$H$7</c:f>
              <c:strCache>
                <c:ptCount val="5"/>
                <c:pt idx="0">
                  <c:v>Calvados</c:v>
                </c:pt>
                <c:pt idx="1">
                  <c:v>Eure </c:v>
                </c:pt>
                <c:pt idx="2">
                  <c:v>Manche</c:v>
                </c:pt>
                <c:pt idx="3">
                  <c:v>Orne</c:v>
                </c:pt>
                <c:pt idx="4">
                  <c:v>Seine-Maritime </c:v>
                </c:pt>
              </c:strCache>
            </c:strRef>
          </c:cat>
          <c:val>
            <c:numRef>
              <c:f>'Graphique 13'!$D$13:$H$13</c:f>
              <c:numCache>
                <c:formatCode>_(* #,##0.00_);_(* \(#,##0.00\);_(* "-"??_);_(@_)</c:formatCode>
                <c:ptCount val="5"/>
                <c:pt idx="0">
                  <c:v>9057698.6400000006</c:v>
                </c:pt>
                <c:pt idx="1">
                  <c:v>7106227.8499999996</c:v>
                </c:pt>
                <c:pt idx="2">
                  <c:v>13056260.310000001</c:v>
                </c:pt>
                <c:pt idx="3">
                  <c:v>9612370.3900000006</c:v>
                </c:pt>
                <c:pt idx="4">
                  <c:v>9076361.9800000004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'Graphique 13'!$I$13:$M$13</c15:f>
                <c15:dlblRangeCache>
                  <c:ptCount val="5"/>
                  <c:pt idx="0">
                    <c:v>8%</c:v>
                  </c:pt>
                  <c:pt idx="1">
                    <c:v>8%</c:v>
                  </c:pt>
                  <c:pt idx="2">
                    <c:v>11%</c:v>
                  </c:pt>
                  <c:pt idx="3">
                    <c:v>8%</c:v>
                  </c:pt>
                  <c:pt idx="4">
                    <c:v>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B152-45AB-AE97-7E7736A5287D}"/>
            </c:ext>
          </c:extLst>
        </c:ser>
        <c:ser>
          <c:idx val="6"/>
          <c:order val="6"/>
          <c:tx>
            <c:strRef>
              <c:f>'Graphique 13'!$C$14</c:f>
              <c:strCache>
                <c:ptCount val="1"/>
                <c:pt idx="0">
                  <c:v>Paiement JA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B51AFBD-AE25-4665-A1A9-5970D4C04509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A-B152-45AB-AE97-7E7736A5287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31C9F36-91A1-455D-BD21-FE4D19B370BB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B152-45AB-AE97-7E7736A5287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062A318-4565-4E6E-B83D-F9AAD453B75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B152-45AB-AE97-7E7736A5287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127DF1C-52D0-4782-A7B5-5DC481721A77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B152-45AB-AE97-7E7736A5287D}"/>
                </c:ext>
              </c:extLst>
            </c:dLbl>
            <c:dLbl>
              <c:idx val="4"/>
              <c:layout>
                <c:manualLayout>
                  <c:x val="4.4296773032403616E-3"/>
                  <c:y val="-9.2592592592592483E-3"/>
                </c:manualLayout>
              </c:layout>
              <c:tx>
                <c:rich>
                  <a:bodyPr/>
                  <a:lstStyle/>
                  <a:p>
                    <a:fld id="{FBF4DBF3-9FCF-4984-BC1D-8B36208A385D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B152-45AB-AE97-7E7736A528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13'!$D$7:$H$7</c:f>
              <c:strCache>
                <c:ptCount val="5"/>
                <c:pt idx="0">
                  <c:v>Calvados</c:v>
                </c:pt>
                <c:pt idx="1">
                  <c:v>Eure </c:v>
                </c:pt>
                <c:pt idx="2">
                  <c:v>Manche</c:v>
                </c:pt>
                <c:pt idx="3">
                  <c:v>Orne</c:v>
                </c:pt>
                <c:pt idx="4">
                  <c:v>Seine-Maritime </c:v>
                </c:pt>
              </c:strCache>
            </c:strRef>
          </c:cat>
          <c:val>
            <c:numRef>
              <c:f>'Graphique 13'!$D$14:$H$14</c:f>
              <c:numCache>
                <c:formatCode>_(* #,##0.00_);_(* \(#,##0.00\);_(* "-"??_);_(@_)</c:formatCode>
                <c:ptCount val="5"/>
                <c:pt idx="0">
                  <c:v>1854635</c:v>
                </c:pt>
                <c:pt idx="1">
                  <c:v>1166409</c:v>
                </c:pt>
                <c:pt idx="2">
                  <c:v>2466495.5499999998</c:v>
                </c:pt>
                <c:pt idx="3">
                  <c:v>1657999</c:v>
                </c:pt>
                <c:pt idx="4">
                  <c:v>1894721.93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'Graphique 13'!$I$14:$M$14</c15:f>
                <c15:dlblRangeCache>
                  <c:ptCount val="5"/>
                  <c:pt idx="0">
                    <c:v>2%</c:v>
                  </c:pt>
                  <c:pt idx="1">
                    <c:v>1%</c:v>
                  </c:pt>
                  <c:pt idx="2">
                    <c:v>2%</c:v>
                  </c:pt>
                  <c:pt idx="3">
                    <c:v>1%</c:v>
                  </c:pt>
                  <c:pt idx="4">
                    <c:v>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B152-45AB-AE97-7E7736A5287D}"/>
            </c:ext>
          </c:extLst>
        </c:ser>
        <c:ser>
          <c:idx val="8"/>
          <c:order val="8"/>
          <c:tx>
            <c:strRef>
              <c:f>'Graphique 13'!$C$16</c:f>
              <c:strCache>
                <c:ptCount val="1"/>
                <c:pt idx="0">
                  <c:v>Aides couplées animales</c:v>
                </c:pt>
              </c:strCache>
            </c:strRef>
          </c:tx>
          <c:spPr>
            <a:solidFill>
              <a:srgbClr val="FF8029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857B892-5431-499C-A400-ABA15B068F0A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E-B152-45AB-AE97-7E7736A5287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98BD47D-E338-4E17-9597-45D198C4419B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B152-45AB-AE97-7E7736A5287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9A7142F-F96C-43AB-A22B-CACAD8DCC9F6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B152-45AB-AE97-7E7736A5287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3FE30B8-B5AC-4599-9C12-9D1DBFCFC949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B152-45AB-AE97-7E7736A5287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CA708FB-8DA1-4195-BFAD-327D86C4F066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B152-45AB-AE97-7E7736A528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13'!$D$7:$H$7</c:f>
              <c:strCache>
                <c:ptCount val="5"/>
                <c:pt idx="0">
                  <c:v>Calvados</c:v>
                </c:pt>
                <c:pt idx="1">
                  <c:v>Eure </c:v>
                </c:pt>
                <c:pt idx="2">
                  <c:v>Manche</c:v>
                </c:pt>
                <c:pt idx="3">
                  <c:v>Orne</c:v>
                </c:pt>
                <c:pt idx="4">
                  <c:v>Seine-Maritime </c:v>
                </c:pt>
              </c:strCache>
            </c:strRef>
          </c:cat>
          <c:val>
            <c:numRef>
              <c:f>'Graphique 13'!$D$16:$H$16</c:f>
              <c:numCache>
                <c:formatCode>_(* #,##0.00_);_(* \(#,##0.00\);_(* "-"??_);_(@_)</c:formatCode>
                <c:ptCount val="5"/>
                <c:pt idx="0">
                  <c:v>11323680.42</c:v>
                </c:pt>
                <c:pt idx="1">
                  <c:v>4855558.92</c:v>
                </c:pt>
                <c:pt idx="2">
                  <c:v>17312591.690000001</c:v>
                </c:pt>
                <c:pt idx="3">
                  <c:v>14565663.25</c:v>
                </c:pt>
                <c:pt idx="4">
                  <c:v>11467870.24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'Graphique 13'!$I$16:$M$16</c15:f>
                <c15:dlblRangeCache>
                  <c:ptCount val="5"/>
                  <c:pt idx="0">
                    <c:v>11%</c:v>
                  </c:pt>
                  <c:pt idx="1">
                    <c:v>5%</c:v>
                  </c:pt>
                  <c:pt idx="2">
                    <c:v>14%</c:v>
                  </c:pt>
                  <c:pt idx="3">
                    <c:v>12%</c:v>
                  </c:pt>
                  <c:pt idx="4">
                    <c:v>11%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9-B152-45AB-AE97-7E7736A5287D}"/>
            </c:ext>
          </c:extLst>
        </c:ser>
        <c:ser>
          <c:idx val="11"/>
          <c:order val="11"/>
          <c:tx>
            <c:strRef>
              <c:f>'Graphique 13'!$C$19</c:f>
              <c:strCache>
                <c:ptCount val="1"/>
                <c:pt idx="0">
                  <c:v>Aides couplées végétales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8FCA9FB-FCC2-44EF-9837-91129B483C52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3-B152-45AB-AE97-7E7736A5287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6AA8EF4-49DB-4C6E-95AD-F4D1B8FF124B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B152-45AB-AE97-7E7736A5287D}"/>
                </c:ext>
              </c:extLst>
            </c:dLbl>
            <c:dLbl>
              <c:idx val="2"/>
              <c:layout>
                <c:manualLayout>
                  <c:x val="-4.1601650439021774E-3"/>
                  <c:y val="0"/>
                </c:manualLayout>
              </c:layout>
              <c:tx>
                <c:rich>
                  <a:bodyPr/>
                  <a:lstStyle/>
                  <a:p>
                    <a:fld id="{265DACCF-C81F-4E18-9457-DF9218728A8D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B152-45AB-AE97-7E7736A5287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F85C074-545E-404E-82AF-39403DF0B79F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B152-45AB-AE97-7E7736A5287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EB2107D-BF56-4C15-B92F-99804F487F30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B152-45AB-AE97-7E7736A528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13'!$D$7:$H$7</c:f>
              <c:strCache>
                <c:ptCount val="5"/>
                <c:pt idx="0">
                  <c:v>Calvados</c:v>
                </c:pt>
                <c:pt idx="1">
                  <c:v>Eure </c:v>
                </c:pt>
                <c:pt idx="2">
                  <c:v>Manche</c:v>
                </c:pt>
                <c:pt idx="3">
                  <c:v>Orne</c:v>
                </c:pt>
                <c:pt idx="4">
                  <c:v>Seine-Maritime </c:v>
                </c:pt>
              </c:strCache>
            </c:strRef>
          </c:cat>
          <c:val>
            <c:numRef>
              <c:f>'Graphique 13'!$D$19:$H$19</c:f>
              <c:numCache>
                <c:formatCode>_(* #,##0.00_);_(* \(#,##0.00\);_(* "-"??_);_(@_)</c:formatCode>
                <c:ptCount val="5"/>
                <c:pt idx="0">
                  <c:v>1718590.17</c:v>
                </c:pt>
                <c:pt idx="1">
                  <c:v>1342631.67</c:v>
                </c:pt>
                <c:pt idx="2">
                  <c:v>1312509.18</c:v>
                </c:pt>
                <c:pt idx="3">
                  <c:v>1911568.29</c:v>
                </c:pt>
                <c:pt idx="4">
                  <c:v>1004086.92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'Graphique 13'!$I$19:$M$19</c15:f>
                <c15:dlblRangeCache>
                  <c:ptCount val="5"/>
                  <c:pt idx="0">
                    <c:v>2%</c:v>
                  </c:pt>
                  <c:pt idx="1">
                    <c:v>1%</c:v>
                  </c:pt>
                  <c:pt idx="2">
                    <c:v>1%</c:v>
                  </c:pt>
                  <c:pt idx="3">
                    <c:v>2%</c:v>
                  </c:pt>
                  <c:pt idx="4">
                    <c:v>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C-B152-45AB-AE97-7E7736A5287D}"/>
            </c:ext>
          </c:extLst>
        </c:ser>
        <c:ser>
          <c:idx val="15"/>
          <c:order val="15"/>
          <c:tx>
            <c:strRef>
              <c:f>'Graphique 13'!$C$23</c:f>
              <c:strCache>
                <c:ptCount val="1"/>
                <c:pt idx="0">
                  <c:v>ICHN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D4673D1-4318-4622-A976-D0D8E6FADB38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7-B152-45AB-AE97-7E7736A5287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152-45AB-AE97-7E7736A5287D}"/>
                </c:ext>
              </c:extLst>
            </c:dLbl>
            <c:dLbl>
              <c:idx val="2"/>
              <c:layout>
                <c:manualLayout>
                  <c:x val="5.3762762821292906E-3"/>
                  <c:y val="0"/>
                </c:manualLayout>
              </c:layout>
              <c:tx>
                <c:rich>
                  <a:bodyPr/>
                  <a:lstStyle/>
                  <a:p>
                    <a:fld id="{FEFB81C1-2D8F-42C2-8BE4-D90C66D466DA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B152-45AB-AE97-7E7736A5287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EDAC22E-6166-4160-81CC-8345B464D479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B152-45AB-AE97-7E7736A5287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152-45AB-AE97-7E7736A528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13'!$D$7:$H$7</c:f>
              <c:strCache>
                <c:ptCount val="5"/>
                <c:pt idx="0">
                  <c:v>Calvados</c:v>
                </c:pt>
                <c:pt idx="1">
                  <c:v>Eure </c:v>
                </c:pt>
                <c:pt idx="2">
                  <c:v>Manche</c:v>
                </c:pt>
                <c:pt idx="3">
                  <c:v>Orne</c:v>
                </c:pt>
                <c:pt idx="4">
                  <c:v>Seine-Maritime </c:v>
                </c:pt>
              </c:strCache>
            </c:strRef>
          </c:cat>
          <c:val>
            <c:numRef>
              <c:f>'Graphique 13'!$D$23:$H$23</c:f>
              <c:numCache>
                <c:formatCode>_(* #,##0.00_);_(* \(#,##0.00\);_(* "-"??_);_(@_)</c:formatCode>
                <c:ptCount val="5"/>
                <c:pt idx="0">
                  <c:v>7275072.4699999997</c:v>
                </c:pt>
                <c:pt idx="1">
                  <c:v>143751.26999999999</c:v>
                </c:pt>
                <c:pt idx="2">
                  <c:v>3713398.06</c:v>
                </c:pt>
                <c:pt idx="3">
                  <c:v>13090800.050000001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'Graphique 13'!$I$23:$M$23</c15:f>
                <c15:dlblRangeCache>
                  <c:ptCount val="5"/>
                  <c:pt idx="0">
                    <c:v>7%</c:v>
                  </c:pt>
                  <c:pt idx="1">
                    <c:v>0%</c:v>
                  </c:pt>
                  <c:pt idx="2">
                    <c:v>3%</c:v>
                  </c:pt>
                  <c:pt idx="3">
                    <c:v>11%</c:v>
                  </c:pt>
                  <c:pt idx="4">
                    <c:v>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B152-45AB-AE97-7E7736A5287D}"/>
            </c:ext>
          </c:extLst>
        </c:ser>
        <c:ser>
          <c:idx val="16"/>
          <c:order val="16"/>
          <c:tx>
            <c:strRef>
              <c:f>'Graphique 13'!$C$24</c:f>
              <c:strCache>
                <c:ptCount val="1"/>
                <c:pt idx="0">
                  <c:v>Assurance récolte 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0D091F3-E450-4473-9174-290BDB121381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9-B152-45AB-AE97-7E7736A5287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76BD4E3-5A2B-40E2-BB3C-1B6BEA2B3915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B152-45AB-AE97-7E7736A5287D}"/>
                </c:ext>
              </c:extLst>
            </c:dLbl>
            <c:dLbl>
              <c:idx val="2"/>
              <c:layout>
                <c:manualLayout>
                  <c:x val="-1.3142020760241454E-16"/>
                  <c:y val="-6.4814814814814811E-2"/>
                </c:manualLayout>
              </c:layout>
              <c:tx>
                <c:rich>
                  <a:bodyPr/>
                  <a:lstStyle/>
                  <a:p>
                    <a:fld id="{8E0038ED-9681-4187-BFE6-4EE2E2CDF700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B152-45AB-AE97-7E7736A5287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E6E9168-41E1-4106-AF11-2FFE581C2EF2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B152-45AB-AE97-7E7736A5287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10D2B87-4B1E-41A5-AB82-0FEE9F6FC24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B152-45AB-AE97-7E7736A528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13'!$D$7:$H$7</c:f>
              <c:strCache>
                <c:ptCount val="5"/>
                <c:pt idx="0">
                  <c:v>Calvados</c:v>
                </c:pt>
                <c:pt idx="1">
                  <c:v>Eure </c:v>
                </c:pt>
                <c:pt idx="2">
                  <c:v>Manche</c:v>
                </c:pt>
                <c:pt idx="3">
                  <c:v>Orne</c:v>
                </c:pt>
                <c:pt idx="4">
                  <c:v>Seine-Maritime </c:v>
                </c:pt>
              </c:strCache>
            </c:strRef>
          </c:cat>
          <c:val>
            <c:numRef>
              <c:f>'Graphique 13'!$D$24:$H$24</c:f>
              <c:numCache>
                <c:formatCode>_(* #,##0.00_);_(* \(#,##0.00\);_(* "-"??_);_(@_)</c:formatCode>
                <c:ptCount val="5"/>
                <c:pt idx="0">
                  <c:v>3874602.64</c:v>
                </c:pt>
                <c:pt idx="1">
                  <c:v>7647274.46</c:v>
                </c:pt>
                <c:pt idx="2">
                  <c:v>1124941.05</c:v>
                </c:pt>
                <c:pt idx="3">
                  <c:v>2839725.18</c:v>
                </c:pt>
                <c:pt idx="4">
                  <c:v>5252457.8600000003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'Graphique 13'!$I$24:$M$24</c15:f>
                <c15:dlblRangeCache>
                  <c:ptCount val="5"/>
                  <c:pt idx="0">
                    <c:v>4%</c:v>
                  </c:pt>
                  <c:pt idx="1">
                    <c:v>8%</c:v>
                  </c:pt>
                  <c:pt idx="2">
                    <c:v>1%</c:v>
                  </c:pt>
                  <c:pt idx="3">
                    <c:v>2%</c:v>
                  </c:pt>
                  <c:pt idx="4">
                    <c:v>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1-B152-45AB-AE97-7E7736A5287D}"/>
            </c:ext>
          </c:extLst>
        </c:ser>
        <c:ser>
          <c:idx val="17"/>
          <c:order val="17"/>
          <c:tx>
            <c:strRef>
              <c:f>'Graphique 13'!$C$25</c:f>
              <c:strCache>
                <c:ptCount val="1"/>
                <c:pt idx="0">
                  <c:v>MAEC / Bio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9F81855-D5C8-42A8-86CC-07FF81563EE5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D-B152-45AB-AE97-7E7736A5287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CA2155F-D11D-4A45-8990-D60FF59A969A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E-B152-45AB-AE97-7E7736A5287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25D18FF-7266-4CE3-9867-996D23FEC5C3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F-B152-45AB-AE97-7E7736A5287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E2D5F23-D81F-42AF-82A8-A5E683EBA817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0-B152-45AB-AE97-7E7736A5287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DDD5CBA-65AC-4EBA-BF88-A40B37037A5B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1-B152-45AB-AE97-7E7736A528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13'!$D$7:$H$7</c:f>
              <c:strCache>
                <c:ptCount val="5"/>
                <c:pt idx="0">
                  <c:v>Calvados</c:v>
                </c:pt>
                <c:pt idx="1">
                  <c:v>Eure </c:v>
                </c:pt>
                <c:pt idx="2">
                  <c:v>Manche</c:v>
                </c:pt>
                <c:pt idx="3">
                  <c:v>Orne</c:v>
                </c:pt>
                <c:pt idx="4">
                  <c:v>Seine-Maritime </c:v>
                </c:pt>
              </c:strCache>
            </c:strRef>
          </c:cat>
          <c:val>
            <c:numRef>
              <c:f>'Graphique 13'!$D$25:$H$25</c:f>
              <c:numCache>
                <c:formatCode>_(* #,##0.00_);_(* \(#,##0.00\);_(* "-"??_);_(@_)</c:formatCode>
                <c:ptCount val="5"/>
                <c:pt idx="0">
                  <c:v>5742270.2199999997</c:v>
                </c:pt>
                <c:pt idx="1">
                  <c:v>3102448.58</c:v>
                </c:pt>
                <c:pt idx="2">
                  <c:v>7032969.0499999998</c:v>
                </c:pt>
                <c:pt idx="3">
                  <c:v>6166458.5999999996</c:v>
                </c:pt>
                <c:pt idx="4">
                  <c:v>2594214.67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'Graphique 13'!$I$25:$M$25</c15:f>
                <c15:dlblRangeCache>
                  <c:ptCount val="5"/>
                  <c:pt idx="0">
                    <c:v>5%</c:v>
                  </c:pt>
                  <c:pt idx="1">
                    <c:v>3%</c:v>
                  </c:pt>
                  <c:pt idx="2">
                    <c:v>6%</c:v>
                  </c:pt>
                  <c:pt idx="3">
                    <c:v>5%</c:v>
                  </c:pt>
                  <c:pt idx="4">
                    <c:v>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2-B152-45AB-AE97-7E7736A52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19332335"/>
        <c:axId val="91933275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'Graphique 13'!$C$8</c15:sqref>
                        </c15:formulaRef>
                      </c:ext>
                    </c:extLst>
                    <c:strCache>
                      <c:ptCount val="1"/>
                      <c:pt idx="0">
                        <c:v>Ensemble des aides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'Graphique 13'!$D$7:$H$7</c15:sqref>
                        </c15:formulaRef>
                      </c:ext>
                    </c:extLst>
                    <c:strCache>
                      <c:ptCount val="5"/>
                      <c:pt idx="0">
                        <c:v>Calvados</c:v>
                      </c:pt>
                      <c:pt idx="1">
                        <c:v>Eure </c:v>
                      </c:pt>
                      <c:pt idx="2">
                        <c:v>Manche</c:v>
                      </c:pt>
                      <c:pt idx="3">
                        <c:v>Orne</c:v>
                      </c:pt>
                      <c:pt idx="4">
                        <c:v>Seine-Maritime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'Graphique 13'!$D$8:$H$8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5"/>
                      <c:pt idx="0">
                        <c:v>107512136.52</c:v>
                      </c:pt>
                      <c:pt idx="1">
                        <c:v>94156893.180000007</c:v>
                      </c:pt>
                      <c:pt idx="2">
                        <c:v>122715627.54000001</c:v>
                      </c:pt>
                      <c:pt idx="3">
                        <c:v>122100186.58</c:v>
                      </c:pt>
                      <c:pt idx="4">
                        <c:v>104485288.43000001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152-45AB-AE97-7E7736A5287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'Graphique 13'!$C$9</c15:sqref>
                        </c15:formulaRef>
                      </c:ext>
                    </c:extLst>
                    <c:strCache>
                      <c:ptCount val="1"/>
                      <c:pt idx="0">
                        <c:v>Aides au 1er pilier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'Graphique 13'!$D$7:$H$7</c15:sqref>
                        </c15:formulaRef>
                      </c:ext>
                    </c:extLst>
                    <c:strCache>
                      <c:ptCount val="5"/>
                      <c:pt idx="0">
                        <c:v>Calvados</c:v>
                      </c:pt>
                      <c:pt idx="1">
                        <c:v>Eure </c:v>
                      </c:pt>
                      <c:pt idx="2">
                        <c:v>Manche</c:v>
                      </c:pt>
                      <c:pt idx="3">
                        <c:v>Orne</c:v>
                      </c:pt>
                      <c:pt idx="4">
                        <c:v>Seine-Maritime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'Graphique 13'!$D$9:$H$9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5"/>
                      <c:pt idx="0">
                        <c:v>90620191.189999998</c:v>
                      </c:pt>
                      <c:pt idx="1">
                        <c:v>83263418.870000005</c:v>
                      </c:pt>
                      <c:pt idx="2">
                        <c:v>110844319.38</c:v>
                      </c:pt>
                      <c:pt idx="3">
                        <c:v>100003202.75</c:v>
                      </c:pt>
                      <c:pt idx="4">
                        <c:v>96638615.900000006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B152-45AB-AE97-7E7736A5287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'Graphique 13'!$C$10</c15:sqref>
                        </c15:formulaRef>
                      </c:ext>
                    </c:extLst>
                    <c:strCache>
                      <c:ptCount val="1"/>
                      <c:pt idx="0">
                        <c:v>Aides découplées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'Graphique 13'!$D$7:$H$7</c15:sqref>
                        </c15:formulaRef>
                      </c:ext>
                    </c:extLst>
                    <c:strCache>
                      <c:ptCount val="5"/>
                      <c:pt idx="0">
                        <c:v>Calvados</c:v>
                      </c:pt>
                      <c:pt idx="1">
                        <c:v>Eure </c:v>
                      </c:pt>
                      <c:pt idx="2">
                        <c:v>Manche</c:v>
                      </c:pt>
                      <c:pt idx="3">
                        <c:v>Orne</c:v>
                      </c:pt>
                      <c:pt idx="4">
                        <c:v>Seine-Maritime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'Graphique 13'!$D$10:$H$10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5"/>
                      <c:pt idx="0">
                        <c:v>77577920.599999994</c:v>
                      </c:pt>
                      <c:pt idx="1">
                        <c:v>77065228.280000001</c:v>
                      </c:pt>
                      <c:pt idx="2">
                        <c:v>92219230.859999999</c:v>
                      </c:pt>
                      <c:pt idx="3">
                        <c:v>83525971.209999993</c:v>
                      </c:pt>
                      <c:pt idx="4">
                        <c:v>84166658.739999995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152-45AB-AE97-7E7736A5287D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'Graphique 13'!$C$15</c15:sqref>
                        </c15:formulaRef>
                      </c:ext>
                    </c:extLst>
                    <c:strCache>
                      <c:ptCount val="1"/>
                      <c:pt idx="0">
                        <c:v>Aides couplées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'Graphique 13'!$D$7:$H$7</c15:sqref>
                        </c15:formulaRef>
                      </c:ext>
                    </c:extLst>
                    <c:strCache>
                      <c:ptCount val="5"/>
                      <c:pt idx="0">
                        <c:v>Calvados</c:v>
                      </c:pt>
                      <c:pt idx="1">
                        <c:v>Eure </c:v>
                      </c:pt>
                      <c:pt idx="2">
                        <c:v>Manche</c:v>
                      </c:pt>
                      <c:pt idx="3">
                        <c:v>Orne</c:v>
                      </c:pt>
                      <c:pt idx="4">
                        <c:v>Seine-Maritime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'Graphique 13'!$D$15:$H$15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5"/>
                      <c:pt idx="0">
                        <c:v>13042270.59</c:v>
                      </c:pt>
                      <c:pt idx="1">
                        <c:v>6198190.5899999999</c:v>
                      </c:pt>
                      <c:pt idx="2">
                        <c:v>18625100.870000001</c:v>
                      </c:pt>
                      <c:pt idx="3">
                        <c:v>16477231.539999999</c:v>
                      </c:pt>
                      <c:pt idx="4">
                        <c:v>12471957.16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B152-45AB-AE97-7E7736A5287D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'Graphique 13'!$C$17</c15:sqref>
                        </c15:formulaRef>
                      </c:ext>
                    </c:extLst>
                    <c:strCache>
                      <c:ptCount val="1"/>
                      <c:pt idx="0">
                        <c:v>aides bovins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'Graphique 13'!$D$7:$H$7</c15:sqref>
                        </c15:formulaRef>
                      </c:ext>
                    </c:extLst>
                    <c:strCache>
                      <c:ptCount val="5"/>
                      <c:pt idx="0">
                        <c:v>Calvados</c:v>
                      </c:pt>
                      <c:pt idx="1">
                        <c:v>Eure </c:v>
                      </c:pt>
                      <c:pt idx="2">
                        <c:v>Manche</c:v>
                      </c:pt>
                      <c:pt idx="3">
                        <c:v>Orne</c:v>
                      </c:pt>
                      <c:pt idx="4">
                        <c:v>Seine-Maritime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'Graphique 13'!$D$17:$H$17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5"/>
                      <c:pt idx="0">
                        <c:v>11129172.220000001</c:v>
                      </c:pt>
                      <c:pt idx="1">
                        <c:v>4501155.8399999999</c:v>
                      </c:pt>
                      <c:pt idx="2">
                        <c:v>16799721.510000002</c:v>
                      </c:pt>
                      <c:pt idx="3">
                        <c:v>14258380.32</c:v>
                      </c:pt>
                      <c:pt idx="4">
                        <c:v>10991867.369999999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B152-45AB-AE97-7E7736A5287D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'Graphique 13'!$C$18</c15:sqref>
                        </c15:formulaRef>
                      </c:ext>
                    </c:extLst>
                    <c:strCache>
                      <c:ptCount val="1"/>
                      <c:pt idx="0">
                        <c:v>aides ovins/caprins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'Graphique 13'!$D$7:$H$7</c15:sqref>
                        </c15:formulaRef>
                      </c:ext>
                    </c:extLst>
                    <c:strCache>
                      <c:ptCount val="5"/>
                      <c:pt idx="0">
                        <c:v>Calvados</c:v>
                      </c:pt>
                      <c:pt idx="1">
                        <c:v>Eure </c:v>
                      </c:pt>
                      <c:pt idx="2">
                        <c:v>Manche</c:v>
                      </c:pt>
                      <c:pt idx="3">
                        <c:v>Orne</c:v>
                      </c:pt>
                      <c:pt idx="4">
                        <c:v>Seine-Maritime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'Graphique 13'!$D$18:$H$18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5"/>
                      <c:pt idx="0">
                        <c:v>194508.2</c:v>
                      </c:pt>
                      <c:pt idx="1">
                        <c:v>354403.08</c:v>
                      </c:pt>
                      <c:pt idx="2">
                        <c:v>512870.18</c:v>
                      </c:pt>
                      <c:pt idx="3">
                        <c:v>307282.93</c:v>
                      </c:pt>
                      <c:pt idx="4">
                        <c:v>476002.87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B152-45AB-AE97-7E7736A5287D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'Graphique 13'!$C$20</c15:sqref>
                        </c15:formulaRef>
                      </c:ext>
                    </c:extLst>
                    <c:strCache>
                      <c:ptCount val="1"/>
                      <c:pt idx="0">
                        <c:v>aides protéines végétales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'Graphique 13'!$D$7:$H$7</c15:sqref>
                        </c15:formulaRef>
                      </c:ext>
                    </c:extLst>
                    <c:strCache>
                      <c:ptCount val="5"/>
                      <c:pt idx="0">
                        <c:v>Calvados</c:v>
                      </c:pt>
                      <c:pt idx="1">
                        <c:v>Eure </c:v>
                      </c:pt>
                      <c:pt idx="2">
                        <c:v>Manche</c:v>
                      </c:pt>
                      <c:pt idx="3">
                        <c:v>Orne</c:v>
                      </c:pt>
                      <c:pt idx="4">
                        <c:v>Seine-Maritime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'Graphique 13'!$D$20:$H$20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5"/>
                      <c:pt idx="0">
                        <c:v>1611592.85</c:v>
                      </c:pt>
                      <c:pt idx="1">
                        <c:v>1242570.54</c:v>
                      </c:pt>
                      <c:pt idx="2">
                        <c:v>1227541.6200000001</c:v>
                      </c:pt>
                      <c:pt idx="3">
                        <c:v>1861117.2</c:v>
                      </c:pt>
                      <c:pt idx="4">
                        <c:v>844136.55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B152-45AB-AE97-7E7736A5287D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'Graphique 13'!$C$21</c15:sqref>
                        </c15:formulaRef>
                      </c:ext>
                    </c:extLst>
                    <c:strCache>
                      <c:ptCount val="1"/>
                      <c:pt idx="0">
                        <c:v>autres aides végétales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'Graphique 13'!$D$7:$H$7</c15:sqref>
                        </c15:formulaRef>
                      </c:ext>
                    </c:extLst>
                    <c:strCache>
                      <c:ptCount val="5"/>
                      <c:pt idx="0">
                        <c:v>Calvados</c:v>
                      </c:pt>
                      <c:pt idx="1">
                        <c:v>Eure </c:v>
                      </c:pt>
                      <c:pt idx="2">
                        <c:v>Manche</c:v>
                      </c:pt>
                      <c:pt idx="3">
                        <c:v>Orne</c:v>
                      </c:pt>
                      <c:pt idx="4">
                        <c:v>Seine-Maritime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'Graphique 13'!$D$21:$H$21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5"/>
                      <c:pt idx="0">
                        <c:v>106997.32</c:v>
                      </c:pt>
                      <c:pt idx="1">
                        <c:v>100061.13</c:v>
                      </c:pt>
                      <c:pt idx="2">
                        <c:v>84967.56</c:v>
                      </c:pt>
                      <c:pt idx="3">
                        <c:v>50451.09</c:v>
                      </c:pt>
                      <c:pt idx="4">
                        <c:v>159950.37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B152-45AB-AE97-7E7736A5287D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'Graphique 13'!$C$22</c15:sqref>
                        </c15:formulaRef>
                      </c:ext>
                    </c:extLst>
                    <c:strCache>
                      <c:ptCount val="1"/>
                      <c:pt idx="0">
                        <c:v>Aides au 2nd pilier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'Graphique 13'!$D$7:$H$7</c15:sqref>
                        </c15:formulaRef>
                      </c:ext>
                    </c:extLst>
                    <c:strCache>
                      <c:ptCount val="5"/>
                      <c:pt idx="0">
                        <c:v>Calvados</c:v>
                      </c:pt>
                      <c:pt idx="1">
                        <c:v>Eure </c:v>
                      </c:pt>
                      <c:pt idx="2">
                        <c:v>Manche</c:v>
                      </c:pt>
                      <c:pt idx="3">
                        <c:v>Orne</c:v>
                      </c:pt>
                      <c:pt idx="4">
                        <c:v>Seine-Maritime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'Graphique 13'!$D$22:$H$22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5"/>
                      <c:pt idx="0">
                        <c:v>16891945.329999998</c:v>
                      </c:pt>
                      <c:pt idx="1">
                        <c:v>10893474.310000001</c:v>
                      </c:pt>
                      <c:pt idx="2">
                        <c:v>11871308.16</c:v>
                      </c:pt>
                      <c:pt idx="3">
                        <c:v>22096983.829999998</c:v>
                      </c:pt>
                      <c:pt idx="4">
                        <c:v>7846672.5300000003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B152-45AB-AE97-7E7736A5287D}"/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'Graphique 13'!$C$26</c15:sqref>
                        </c15:formulaRef>
                      </c:ext>
                    </c:extLst>
                    <c:strCache>
                      <c:ptCount val="1"/>
                      <c:pt idx="0">
                        <c:v>MAEC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'Graphique 13'!$D$7:$H$7</c15:sqref>
                        </c15:formulaRef>
                      </c:ext>
                    </c:extLst>
                    <c:strCache>
                      <c:ptCount val="5"/>
                      <c:pt idx="0">
                        <c:v>Calvados</c:v>
                      </c:pt>
                      <c:pt idx="1">
                        <c:v>Eure </c:v>
                      </c:pt>
                      <c:pt idx="2">
                        <c:v>Manche</c:v>
                      </c:pt>
                      <c:pt idx="3">
                        <c:v>Orne</c:v>
                      </c:pt>
                      <c:pt idx="4">
                        <c:v>Seine-Maritime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'Graphique 13'!$D$26:$H$26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5"/>
                      <c:pt idx="0">
                        <c:v>4071019.75</c:v>
                      </c:pt>
                      <c:pt idx="1">
                        <c:v>1744892.97</c:v>
                      </c:pt>
                      <c:pt idx="2">
                        <c:v>5314361.1399999997</c:v>
                      </c:pt>
                      <c:pt idx="3">
                        <c:v>4573756.5199999996</c:v>
                      </c:pt>
                      <c:pt idx="4">
                        <c:v>1817896.13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B152-45AB-AE97-7E7736A5287D}"/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'Graphique 13'!$C$27</c15:sqref>
                        </c15:formulaRef>
                      </c:ext>
                    </c:extLst>
                    <c:strCache>
                      <c:ptCount val="1"/>
                      <c:pt idx="0">
                        <c:v>BIO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'Graphique 13'!$D$7:$H$7</c15:sqref>
                        </c15:formulaRef>
                      </c:ext>
                    </c:extLst>
                    <c:strCache>
                      <c:ptCount val="5"/>
                      <c:pt idx="0">
                        <c:v>Calvados</c:v>
                      </c:pt>
                      <c:pt idx="1">
                        <c:v>Eure </c:v>
                      </c:pt>
                      <c:pt idx="2">
                        <c:v>Manche</c:v>
                      </c:pt>
                      <c:pt idx="3">
                        <c:v>Orne</c:v>
                      </c:pt>
                      <c:pt idx="4">
                        <c:v>Seine-Maritime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'Graphique 13'!$D$27:$H$27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5"/>
                      <c:pt idx="0">
                        <c:v>1671250.47</c:v>
                      </c:pt>
                      <c:pt idx="1">
                        <c:v>1357555.61</c:v>
                      </c:pt>
                      <c:pt idx="2">
                        <c:v>1718607.91</c:v>
                      </c:pt>
                      <c:pt idx="3">
                        <c:v>1592702.08</c:v>
                      </c:pt>
                      <c:pt idx="4">
                        <c:v>776318.54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B152-45AB-AE97-7E7736A5287D}"/>
                  </c:ext>
                </c:extLst>
              </c15:ser>
            </c15:filteredBarSeries>
          </c:ext>
        </c:extLst>
      </c:barChart>
      <c:catAx>
        <c:axId val="9193323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919332751"/>
        <c:crosses val="autoZero"/>
        <c:auto val="1"/>
        <c:lblAlgn val="ctr"/>
        <c:lblOffset val="100"/>
        <c:noMultiLvlLbl val="0"/>
      </c:catAx>
      <c:valAx>
        <c:axId val="9193327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9193323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265223279005591E-2"/>
          <c:y val="0.81805191017789447"/>
          <c:w val="0.95267716535433067"/>
          <c:h val="0.15879994167395739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080364532618648E-2"/>
          <c:y val="5.2899874138418311E-2"/>
          <c:w val="0.9006424995597595"/>
          <c:h val="0.82306853356237319"/>
        </c:manualLayout>
      </c:layout>
      <c:doughnutChart>
        <c:varyColors val="1"/>
        <c:ser>
          <c:idx val="0"/>
          <c:order val="0"/>
          <c:tx>
            <c:strRef>
              <c:f>'Graphique 1'!$F$7</c:f>
              <c:strCache>
                <c:ptCount val="1"/>
                <c:pt idx="0">
                  <c:v>France hors DROM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C30-4D9F-B065-68A858D0E59A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C30-4D9F-B065-68A858D0E59A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C30-4D9F-B065-68A858D0E59A}"/>
              </c:ext>
            </c:extLst>
          </c:dPt>
          <c:dPt>
            <c:idx val="3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C30-4D9F-B065-68A858D0E59A}"/>
              </c:ext>
            </c:extLst>
          </c:dPt>
          <c:dPt>
            <c:idx val="4"/>
            <c:bubble3D val="0"/>
            <c:spPr>
              <a:solidFill>
                <a:srgbClr val="FF802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C30-4D9F-B065-68A858D0E59A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C30-4D9F-B065-68A858D0E59A}"/>
              </c:ext>
            </c:extLst>
          </c:dPt>
          <c:dPt>
            <c:idx val="6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C30-4D9F-B065-68A858D0E59A}"/>
              </c:ext>
            </c:extLst>
          </c:dPt>
          <c:dPt>
            <c:idx val="7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C30-4D9F-B065-68A858D0E59A}"/>
              </c:ext>
            </c:extLst>
          </c:dPt>
          <c:dPt>
            <c:idx val="8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C30-4D9F-B065-68A858D0E59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'Graphique 1'!$C$8:$C$27</c15:sqref>
                  </c15:fullRef>
                </c:ext>
              </c:extLst>
              <c:f>('Graphique 1'!$C$11:$C$14,'Graphique 1'!$C$16,'Graphique 1'!$C$19,'Graphique 1'!$C$23:$C$25)</c:f>
              <c:strCache>
                <c:ptCount val="9"/>
                <c:pt idx="0">
                  <c:v>Paiement de base</c:v>
                </c:pt>
                <c:pt idx="1">
                  <c:v>Paiement des écorégimes</c:v>
                </c:pt>
                <c:pt idx="2">
                  <c:v>Paiement redistributif</c:v>
                </c:pt>
                <c:pt idx="3">
                  <c:v>Paiement JA</c:v>
                </c:pt>
                <c:pt idx="4">
                  <c:v>Aides couplées animales</c:v>
                </c:pt>
                <c:pt idx="5">
                  <c:v>Aides couplées végétales</c:v>
                </c:pt>
                <c:pt idx="6">
                  <c:v>ICHN</c:v>
                </c:pt>
                <c:pt idx="7">
                  <c:v>Assurance récolte</c:v>
                </c:pt>
                <c:pt idx="8">
                  <c:v>Bio / MAEC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'Graphique 1'!$F$8:$F$27</c15:sqref>
                  </c15:fullRef>
                </c:ext>
              </c:extLst>
              <c:f>('Graphique 1'!$F$11:$F$14,'Graphique 1'!$F$16,'Graphique 1'!$F$19,'Graphique 1'!$F$23:$F$25)</c:f>
              <c:numCache>
                <c:formatCode>_-* #\ ##0_-;\-* #\ ##0_-;_-* "-"??_-;_-@_-</c:formatCode>
                <c:ptCount val="9"/>
                <c:pt idx="0">
                  <c:v>3101536098.9000001</c:v>
                </c:pt>
                <c:pt idx="1">
                  <c:v>1752802759.52</c:v>
                </c:pt>
                <c:pt idx="2">
                  <c:v>661401298.07999992</c:v>
                </c:pt>
                <c:pt idx="3">
                  <c:v>134074288.52</c:v>
                </c:pt>
                <c:pt idx="4">
                  <c:v>794276325.40999997</c:v>
                </c:pt>
                <c:pt idx="5">
                  <c:v>206374054.59</c:v>
                </c:pt>
                <c:pt idx="6">
                  <c:v>1068652175.3099999</c:v>
                </c:pt>
                <c:pt idx="7">
                  <c:v>366442704.27999997</c:v>
                </c:pt>
                <c:pt idx="8">
                  <c:v>486222146.61000001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2-1C30-4D9F-B065-68A858D0E59A}"/>
            </c:ext>
          </c:extLst>
        </c:ser>
        <c:ser>
          <c:idx val="1"/>
          <c:order val="1"/>
          <c:tx>
            <c:strRef>
              <c:f>'Graphique 1'!$G$7</c:f>
              <c:strCache>
                <c:ptCount val="1"/>
                <c:pt idx="0">
                  <c:v>Normandie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1C30-4D9F-B065-68A858D0E59A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1C30-4D9F-B065-68A858D0E59A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1C30-4D9F-B065-68A858D0E59A}"/>
              </c:ext>
            </c:extLst>
          </c:dPt>
          <c:dPt>
            <c:idx val="3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1C30-4D9F-B065-68A858D0E59A}"/>
              </c:ext>
            </c:extLst>
          </c:dPt>
          <c:dPt>
            <c:idx val="4"/>
            <c:bubble3D val="0"/>
            <c:spPr>
              <a:solidFill>
                <a:srgbClr val="FF802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1C30-4D9F-B065-68A858D0E59A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1C30-4D9F-B065-68A858D0E59A}"/>
              </c:ext>
            </c:extLst>
          </c:dPt>
          <c:dPt>
            <c:idx val="6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1C30-4D9F-B065-68A858D0E59A}"/>
              </c:ext>
            </c:extLst>
          </c:dPt>
          <c:dPt>
            <c:idx val="7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1C30-4D9F-B065-68A858D0E59A}"/>
              </c:ext>
            </c:extLst>
          </c:dPt>
          <c:dPt>
            <c:idx val="8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1C30-4D9F-B065-68A858D0E59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'Graphique 1'!$C$8:$C$27</c15:sqref>
                  </c15:fullRef>
                </c:ext>
              </c:extLst>
              <c:f>('Graphique 1'!$C$11:$C$14,'Graphique 1'!$C$16,'Graphique 1'!$C$19,'Graphique 1'!$C$23:$C$25)</c:f>
              <c:strCache>
                <c:ptCount val="9"/>
                <c:pt idx="0">
                  <c:v>Paiement de base</c:v>
                </c:pt>
                <c:pt idx="1">
                  <c:v>Paiement des écorégimes</c:v>
                </c:pt>
                <c:pt idx="2">
                  <c:v>Paiement redistributif</c:v>
                </c:pt>
                <c:pt idx="3">
                  <c:v>Paiement JA</c:v>
                </c:pt>
                <c:pt idx="4">
                  <c:v>Aides couplées animales</c:v>
                </c:pt>
                <c:pt idx="5">
                  <c:v>Aides couplées végétales</c:v>
                </c:pt>
                <c:pt idx="6">
                  <c:v>ICHN</c:v>
                </c:pt>
                <c:pt idx="7">
                  <c:v>Assurance récolte</c:v>
                </c:pt>
                <c:pt idx="8">
                  <c:v>Bio / MAEC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'Graphique 1'!$G$8:$G$27</c15:sqref>
                  </c15:fullRef>
                </c:ext>
              </c:extLst>
              <c:f>('Graphique 1'!$G$11:$G$14,'Graphique 1'!$G$16,'Graphique 1'!$G$19,'Graphique 1'!$G$23:$G$25)</c:f>
              <c:numCache>
                <c:formatCode>_-* #\ ##0_-;\-* #\ ##0_-;_-* "-"??_-;_-@_-</c:formatCode>
                <c:ptCount val="9"/>
                <c:pt idx="0">
                  <c:v>233049608.81999999</c:v>
                </c:pt>
                <c:pt idx="1">
                  <c:v>124556229.31</c:v>
                </c:pt>
                <c:pt idx="2">
                  <c:v>47908919.170000002</c:v>
                </c:pt>
                <c:pt idx="3">
                  <c:v>9040260.4800000004</c:v>
                </c:pt>
                <c:pt idx="4">
                  <c:v>59525364.520000003</c:v>
                </c:pt>
                <c:pt idx="5">
                  <c:v>7289386.2300000004</c:v>
                </c:pt>
                <c:pt idx="6">
                  <c:v>24223021.850000001</c:v>
                </c:pt>
                <c:pt idx="7">
                  <c:v>20739001.190000001</c:v>
                </c:pt>
                <c:pt idx="8">
                  <c:v>24638361.120000001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25-1C30-4D9F-B065-68A858D0E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3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9470485215896686"/>
          <c:y val="0.10369090334401525"/>
          <c:w val="0.65293531228950363"/>
          <c:h val="0.646346089742831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'Graphique 2'!$C$6</c:f>
              <c:strCache>
                <c:ptCount val="1"/>
                <c:pt idx="0">
                  <c:v> Baisse &gt; 30% </c:v>
                </c:pt>
              </c:strCache>
            </c:strRef>
          </c:tx>
          <c:spPr>
            <a:solidFill>
              <a:srgbClr val="FF4747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EA00F86-37CA-4685-B5D2-7AAA7C09358B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754A-4E57-B547-653B51F3893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B0252ED-A0D9-4116-8640-EF02520521B0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754A-4E57-B547-653B51F3893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FE7B039-9A55-4F1E-8C99-B931CE3F1089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754A-4E57-B547-653B51F3893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67809C8-3225-45F6-87EA-E2DD6E30A24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64C9-4EE7-8F58-FD9981FFA4E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1E48685-CA31-4A0F-8B36-ACEB2CC8B7A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64C9-4EE7-8F58-FD9981FFA4E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E347AC0-FFA0-42C3-B1F5-AAEAD5259FF9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64C9-4EE7-8F58-FD9981FFA4E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A00A33F-9AA7-4F8E-93E3-DEDBF57B5E77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64C9-4EE7-8F58-FD9981FFA4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'Graphique 2'!$B$7:$B$29</c15:sqref>
                  </c15:fullRef>
                </c:ext>
              </c:extLst>
              <c:f>('Graphique 2'!$B$7:$B$9,'Graphique 2'!$B$14:$B$15,'Graphique 2'!$B$18,'Graphique 2'!$B$21)</c:f>
              <c:strCache>
                <c:ptCount val="7"/>
                <c:pt idx="0">
                  <c:v>Ensemble des aides</c:v>
                </c:pt>
                <c:pt idx="1">
                  <c:v>Aides du 1er pilier</c:v>
                </c:pt>
                <c:pt idx="2">
                  <c:v>Aides découplées</c:v>
                </c:pt>
                <c:pt idx="3">
                  <c:v>Aides couplées</c:v>
                </c:pt>
                <c:pt idx="4">
                  <c:v>Aides couplées animales</c:v>
                </c:pt>
                <c:pt idx="5">
                  <c:v>Aides couplées végétales</c:v>
                </c:pt>
                <c:pt idx="6">
                  <c:v>Aides du 2nd pilier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'Graphique 2'!$C$7:$C$29</c15:sqref>
                  </c15:fullRef>
                </c:ext>
              </c:extLst>
              <c:f>('Graphique 2'!$C$7:$C$9,'Graphique 2'!$C$14:$C$15,'Graphique 2'!$C$18,'Graphique 2'!$C$21)</c:f>
              <c:numCache>
                <c:formatCode>0%</c:formatCode>
                <c:ptCount val="7"/>
                <c:pt idx="0">
                  <c:v>4.9000487567040465E-2</c:v>
                </c:pt>
                <c:pt idx="1">
                  <c:v>3.392005867253392E-2</c:v>
                </c:pt>
                <c:pt idx="2">
                  <c:v>3.2741568892438108E-2</c:v>
                </c:pt>
                <c:pt idx="3">
                  <c:v>0.17706333973128599</c:v>
                </c:pt>
                <c:pt idx="4">
                  <c:v>0.13721030972492962</c:v>
                </c:pt>
                <c:pt idx="5">
                  <c:v>0.45141964053138839</c:v>
                </c:pt>
                <c:pt idx="6">
                  <c:v>0.20717014399059652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'Graphique 2'!$J$7:$J$29</c15:f>
                <c15:dlblRangeCache>
                  <c:ptCount val="23"/>
                  <c:pt idx="0">
                    <c:v>28%</c:v>
                  </c:pt>
                  <c:pt idx="1">
                    <c:v>29%</c:v>
                  </c:pt>
                  <c:pt idx="2">
                    <c:v>29%</c:v>
                  </c:pt>
                  <c:pt idx="3">
                    <c:v>4%</c:v>
                  </c:pt>
                  <c:pt idx="4">
                    <c:v>74%</c:v>
                  </c:pt>
                  <c:pt idx="5">
                    <c:v>5%</c:v>
                  </c:pt>
                  <c:pt idx="6">
                    <c:v>41%</c:v>
                  </c:pt>
                  <c:pt idx="7">
                    <c:v>35%</c:v>
                  </c:pt>
                  <c:pt idx="8">
                    <c:v>31%</c:v>
                  </c:pt>
                  <c:pt idx="9">
                    <c:v>30%</c:v>
                  </c:pt>
                  <c:pt idx="10">
                    <c:v>43%</c:v>
                  </c:pt>
                  <c:pt idx="11">
                    <c:v>67%</c:v>
                  </c:pt>
                  <c:pt idx="12">
                    <c:v>68%</c:v>
                  </c:pt>
                  <c:pt idx="13">
                    <c:v>56%</c:v>
                  </c:pt>
                  <c:pt idx="14">
                    <c:v>31%</c:v>
                  </c:pt>
                  <c:pt idx="15">
                    <c:v>23%</c:v>
                  </c:pt>
                  <c:pt idx="16">
                    <c:v>15%</c:v>
                  </c:pt>
                  <c:pt idx="17">
                    <c:v>51%</c:v>
                  </c:pt>
                  <c:pt idx="18">
                    <c:v>42%</c:v>
                  </c:pt>
                  <c:pt idx="19">
                    <c:v>45%</c:v>
                  </c:pt>
                  <c:pt idx="20">
                    <c:v>42%</c:v>
                  </c:pt>
                  <c:pt idx="21">
                    <c:v>87%</c:v>
                  </c:pt>
                  <c:pt idx="22">
                    <c:v>73%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754A-4E57-B547-653B51F38938}"/>
            </c:ext>
          </c:extLst>
        </c:ser>
        <c:ser>
          <c:idx val="1"/>
          <c:order val="1"/>
          <c:tx>
            <c:strRef>
              <c:f>'Graphique 2'!$D$6</c:f>
              <c:strCache>
                <c:ptCount val="1"/>
                <c:pt idx="0">
                  <c:v> Baisse 10–30% </c:v>
                </c:pt>
              </c:strCache>
            </c:strRef>
          </c:tx>
          <c:spPr>
            <a:solidFill>
              <a:srgbClr val="FF818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'Graphique 2'!$B$7:$B$29</c15:sqref>
                  </c15:fullRef>
                </c:ext>
              </c:extLst>
              <c:f>('Graphique 2'!$B$7:$B$9,'Graphique 2'!$B$14:$B$15,'Graphique 2'!$B$18,'Graphique 2'!$B$21)</c:f>
              <c:strCache>
                <c:ptCount val="7"/>
                <c:pt idx="0">
                  <c:v>Ensemble des aides</c:v>
                </c:pt>
                <c:pt idx="1">
                  <c:v>Aides du 1er pilier</c:v>
                </c:pt>
                <c:pt idx="2">
                  <c:v>Aides découplées</c:v>
                </c:pt>
                <c:pt idx="3">
                  <c:v>Aides couplées</c:v>
                </c:pt>
                <c:pt idx="4">
                  <c:v>Aides couplées animales</c:v>
                </c:pt>
                <c:pt idx="5">
                  <c:v>Aides couplées végétales</c:v>
                </c:pt>
                <c:pt idx="6">
                  <c:v>Aides du 2nd pilier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'Graphique 2'!$D$7:$D$29</c15:sqref>
                  </c15:fullRef>
                </c:ext>
              </c:extLst>
              <c:f>('Graphique 2'!$D$7:$D$9,'Graphique 2'!$D$14:$D$15,'Graphique 2'!$D$18,'Graphique 2'!$D$21)</c:f>
              <c:numCache>
                <c:formatCode>0%</c:formatCode>
                <c:ptCount val="7"/>
                <c:pt idx="0">
                  <c:v>0.13060702096538274</c:v>
                </c:pt>
                <c:pt idx="1">
                  <c:v>0.13140202909179807</c:v>
                </c:pt>
                <c:pt idx="2">
                  <c:v>0.11112476196326555</c:v>
                </c:pt>
                <c:pt idx="3">
                  <c:v>0.14136276391554703</c:v>
                </c:pt>
                <c:pt idx="4">
                  <c:v>0.1402425817630496</c:v>
                </c:pt>
                <c:pt idx="5">
                  <c:v>0.11513414951810368</c:v>
                </c:pt>
                <c:pt idx="6">
                  <c:v>6.9203643843667353E-2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4A-4E57-B547-653B51F38938}"/>
            </c:ext>
          </c:extLst>
        </c:ser>
        <c:ser>
          <c:idx val="2"/>
          <c:order val="2"/>
          <c:tx>
            <c:strRef>
              <c:f>'Graphique 2'!$E$6</c:f>
              <c:strCache>
                <c:ptCount val="1"/>
                <c:pt idx="0">
                  <c:v> Baisse 5–10% </c:v>
                </c:pt>
              </c:strCache>
            </c:strRef>
          </c:tx>
          <c:spPr>
            <a:solidFill>
              <a:srgbClr val="FFC1C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'Graphique 2'!$B$7:$B$29</c15:sqref>
                  </c15:fullRef>
                </c:ext>
              </c:extLst>
              <c:f>('Graphique 2'!$B$7:$B$9,'Graphique 2'!$B$14:$B$15,'Graphique 2'!$B$18,'Graphique 2'!$B$21)</c:f>
              <c:strCache>
                <c:ptCount val="7"/>
                <c:pt idx="0">
                  <c:v>Ensemble des aides</c:v>
                </c:pt>
                <c:pt idx="1">
                  <c:v>Aides du 1er pilier</c:v>
                </c:pt>
                <c:pt idx="2">
                  <c:v>Aides découplées</c:v>
                </c:pt>
                <c:pt idx="3">
                  <c:v>Aides couplées</c:v>
                </c:pt>
                <c:pt idx="4">
                  <c:v>Aides couplées animales</c:v>
                </c:pt>
                <c:pt idx="5">
                  <c:v>Aides couplées végétales</c:v>
                </c:pt>
                <c:pt idx="6">
                  <c:v>Aides du 2nd pilier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'Graphique 2'!$E$7:$E$29</c15:sqref>
                  </c15:fullRef>
                </c:ext>
              </c:extLst>
              <c:f>('Graphique 2'!$E$7:$E$9,'Graphique 2'!$E$14:$E$15,'Graphique 2'!$E$18,'Graphique 2'!$E$21)</c:f>
              <c:numCache>
                <c:formatCode>0%</c:formatCode>
                <c:ptCount val="7"/>
                <c:pt idx="0">
                  <c:v>9.8427596294490494E-2</c:v>
                </c:pt>
                <c:pt idx="1">
                  <c:v>0.12596259625962597</c:v>
                </c:pt>
                <c:pt idx="2">
                  <c:v>0.14742920326801401</c:v>
                </c:pt>
                <c:pt idx="3">
                  <c:v>3.17658349328215E-2</c:v>
                </c:pt>
                <c:pt idx="4">
                  <c:v>2.9997834091401342E-2</c:v>
                </c:pt>
                <c:pt idx="5">
                  <c:v>0.1041938004688721</c:v>
                </c:pt>
                <c:pt idx="6">
                  <c:v>3.0855127828386716E-2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4A-4E57-B547-653B51F38938}"/>
            </c:ext>
          </c:extLst>
        </c:ser>
        <c:ser>
          <c:idx val="3"/>
          <c:order val="3"/>
          <c:tx>
            <c:strRef>
              <c:f>'Graphique 2'!$F$6</c:f>
              <c:strCache>
                <c:ptCount val="1"/>
                <c:pt idx="0">
                  <c:v> Stable (+/-5%) 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'Graphique 2'!$B$7:$B$29</c15:sqref>
                  </c15:fullRef>
                </c:ext>
              </c:extLst>
              <c:f>('Graphique 2'!$B$7:$B$9,'Graphique 2'!$B$14:$B$15,'Graphique 2'!$B$18,'Graphique 2'!$B$21)</c:f>
              <c:strCache>
                <c:ptCount val="7"/>
                <c:pt idx="0">
                  <c:v>Ensemble des aides</c:v>
                </c:pt>
                <c:pt idx="1">
                  <c:v>Aides du 1er pilier</c:v>
                </c:pt>
                <c:pt idx="2">
                  <c:v>Aides découplées</c:v>
                </c:pt>
                <c:pt idx="3">
                  <c:v>Aides couplées</c:v>
                </c:pt>
                <c:pt idx="4">
                  <c:v>Aides couplées animales</c:v>
                </c:pt>
                <c:pt idx="5">
                  <c:v>Aides couplées végétales</c:v>
                </c:pt>
                <c:pt idx="6">
                  <c:v>Aides du 2nd pilier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'Graphique 2'!$F$7:$F$29</c15:sqref>
                  </c15:fullRef>
                </c:ext>
              </c:extLst>
              <c:f>('Graphique 2'!$F$7:$F$9,'Graphique 2'!$F$14:$F$15,'Graphique 2'!$F$18,'Graphique 2'!$F$21)</c:f>
              <c:numCache>
                <c:formatCode>0%</c:formatCode>
                <c:ptCount val="7"/>
                <c:pt idx="0">
                  <c:v>0.32447586543149681</c:v>
                </c:pt>
                <c:pt idx="1">
                  <c:v>0.35093509350935093</c:v>
                </c:pt>
                <c:pt idx="2">
                  <c:v>0.46151483506357882</c:v>
                </c:pt>
                <c:pt idx="3">
                  <c:v>5.9404990403071019E-2</c:v>
                </c:pt>
                <c:pt idx="4">
                  <c:v>5.7396577864414121E-2</c:v>
                </c:pt>
                <c:pt idx="5">
                  <c:v>4.5845272206303724E-2</c:v>
                </c:pt>
                <c:pt idx="6">
                  <c:v>0.17264178665883045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4A-4E57-B547-653B51F38938}"/>
            </c:ext>
          </c:extLst>
        </c:ser>
        <c:ser>
          <c:idx val="4"/>
          <c:order val="4"/>
          <c:tx>
            <c:strRef>
              <c:f>'Graphique 2'!$G$6</c:f>
              <c:strCache>
                <c:ptCount val="1"/>
                <c:pt idx="0">
                  <c:v> Hausse 5–10% 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'Graphique 2'!$B$7:$B$29</c15:sqref>
                  </c15:fullRef>
                </c:ext>
              </c:extLst>
              <c:f>('Graphique 2'!$B$7:$B$9,'Graphique 2'!$B$14:$B$15,'Graphique 2'!$B$18,'Graphique 2'!$B$21)</c:f>
              <c:strCache>
                <c:ptCount val="7"/>
                <c:pt idx="0">
                  <c:v>Ensemble des aides</c:v>
                </c:pt>
                <c:pt idx="1">
                  <c:v>Aides du 1er pilier</c:v>
                </c:pt>
                <c:pt idx="2">
                  <c:v>Aides découplées</c:v>
                </c:pt>
                <c:pt idx="3">
                  <c:v>Aides couplées</c:v>
                </c:pt>
                <c:pt idx="4">
                  <c:v>Aides couplées animales</c:v>
                </c:pt>
                <c:pt idx="5">
                  <c:v>Aides couplées végétales</c:v>
                </c:pt>
                <c:pt idx="6">
                  <c:v>Aides du 2nd pilier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'Graphique 2'!$G$7:$G$29</c15:sqref>
                  </c15:fullRef>
                </c:ext>
              </c:extLst>
              <c:f>('Graphique 2'!$G$7:$G$9,'Graphique 2'!$G$14:$G$15,'Graphique 2'!$G$18,'Graphique 2'!$G$21)</c:f>
              <c:numCache>
                <c:formatCode>0%</c:formatCode>
                <c:ptCount val="7"/>
                <c:pt idx="0">
                  <c:v>0.11335933690882496</c:v>
                </c:pt>
                <c:pt idx="1">
                  <c:v>0.10695513995844029</c:v>
                </c:pt>
                <c:pt idx="2">
                  <c:v>6.6896000982861359E-2</c:v>
                </c:pt>
                <c:pt idx="3">
                  <c:v>2.6295585412667945E-2</c:v>
                </c:pt>
                <c:pt idx="4">
                  <c:v>2.5666016894087068E-2</c:v>
                </c:pt>
                <c:pt idx="5">
                  <c:v>2.031779109143006E-2</c:v>
                </c:pt>
                <c:pt idx="6">
                  <c:v>4.3344108139876582E-2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4A-4E57-B547-653B51F38938}"/>
            </c:ext>
          </c:extLst>
        </c:ser>
        <c:ser>
          <c:idx val="5"/>
          <c:order val="5"/>
          <c:tx>
            <c:strRef>
              <c:f>'Graphique 2'!$H$6</c:f>
              <c:strCache>
                <c:ptCount val="1"/>
                <c:pt idx="0">
                  <c:v> Hausse 10–30% 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'Graphique 2'!$B$7:$B$29</c15:sqref>
                  </c15:fullRef>
                </c:ext>
              </c:extLst>
              <c:f>('Graphique 2'!$B$7:$B$9,'Graphique 2'!$B$14:$B$15,'Graphique 2'!$B$18,'Graphique 2'!$B$21)</c:f>
              <c:strCache>
                <c:ptCount val="7"/>
                <c:pt idx="0">
                  <c:v>Ensemble des aides</c:v>
                </c:pt>
                <c:pt idx="1">
                  <c:v>Aides du 1er pilier</c:v>
                </c:pt>
                <c:pt idx="2">
                  <c:v>Aides découplées</c:v>
                </c:pt>
                <c:pt idx="3">
                  <c:v>Aides couplées</c:v>
                </c:pt>
                <c:pt idx="4">
                  <c:v>Aides couplées animales</c:v>
                </c:pt>
                <c:pt idx="5">
                  <c:v>Aides couplées végétales</c:v>
                </c:pt>
                <c:pt idx="6">
                  <c:v>Aides du 2nd pilier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'Graphique 2'!$H$7:$H$29</c15:sqref>
                  </c15:fullRef>
                </c:ext>
              </c:extLst>
              <c:f>('Graphique 2'!$H$7:$H$9,'Graphique 2'!$H$14:$H$15,'Graphique 2'!$H$18,'Graphique 2'!$H$21)</c:f>
              <c:numCache>
                <c:formatCode>0%</c:formatCode>
                <c:ptCount val="7"/>
                <c:pt idx="0">
                  <c:v>0.17924183325207216</c:v>
                </c:pt>
                <c:pt idx="1">
                  <c:v>0.16574990832416575</c:v>
                </c:pt>
                <c:pt idx="2">
                  <c:v>0.11118619079796056</c:v>
                </c:pt>
                <c:pt idx="3">
                  <c:v>8.6948176583493283E-2</c:v>
                </c:pt>
                <c:pt idx="4">
                  <c:v>6.8334416287632663E-2</c:v>
                </c:pt>
                <c:pt idx="5">
                  <c:v>6.2776764782495442E-2</c:v>
                </c:pt>
                <c:pt idx="6">
                  <c:v>0.12812224507787245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54A-4E57-B547-653B51F38938}"/>
            </c:ext>
          </c:extLst>
        </c:ser>
        <c:ser>
          <c:idx val="6"/>
          <c:order val="6"/>
          <c:tx>
            <c:strRef>
              <c:f>'Graphique 2'!$I$6</c:f>
              <c:strCache>
                <c:ptCount val="1"/>
                <c:pt idx="0">
                  <c:v> Hausse &gt; 30% 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7C21936-1869-43E6-A43C-BE14B078BF95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754A-4E57-B547-653B51F3893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7A7F09E-E9E2-44B2-96CA-1AAD8DCBAEA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754A-4E57-B547-653B51F3893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B73CC26-F493-45B4-968A-7D6EA184CBDA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754A-4E57-B547-653B51F3893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AB8B016-DF51-4FD9-B574-11471FC80BE5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64C9-4EE7-8F58-FD9981FFA4E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9AF3620-A752-4431-AC25-089DAB0085E9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64C9-4EE7-8F58-FD9981FFA4E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785FF19-BD21-4E49-97A4-8357121D9057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64C9-4EE7-8F58-FD9981FFA4E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B77E68A-DF63-43B0-B23E-07E9D8F0874F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64C9-4EE7-8F58-FD9981FFA4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'Graphique 2'!$B$7:$B$29</c15:sqref>
                  </c15:fullRef>
                </c:ext>
              </c:extLst>
              <c:f>('Graphique 2'!$B$7:$B$9,'Graphique 2'!$B$14:$B$15,'Graphique 2'!$B$18,'Graphique 2'!$B$21)</c:f>
              <c:strCache>
                <c:ptCount val="7"/>
                <c:pt idx="0">
                  <c:v>Ensemble des aides</c:v>
                </c:pt>
                <c:pt idx="1">
                  <c:v>Aides du 1er pilier</c:v>
                </c:pt>
                <c:pt idx="2">
                  <c:v>Aides découplées</c:v>
                </c:pt>
                <c:pt idx="3">
                  <c:v>Aides couplées</c:v>
                </c:pt>
                <c:pt idx="4">
                  <c:v>Aides couplées animales</c:v>
                </c:pt>
                <c:pt idx="5">
                  <c:v>Aides couplées végétales</c:v>
                </c:pt>
                <c:pt idx="6">
                  <c:v>Aides du 2nd pilier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'Graphique 2'!$I$7:$I$29</c15:sqref>
                  </c15:fullRef>
                </c:ext>
              </c:extLst>
              <c:f>('Graphique 2'!$I$7:$I$9,'Graphique 2'!$I$14:$I$15,'Graphique 2'!$I$18,'Graphique 2'!$I$21)</c:f>
              <c:numCache>
                <c:formatCode>0%</c:formatCode>
                <c:ptCount val="7"/>
                <c:pt idx="0">
                  <c:v>0.10488785958069234</c:v>
                </c:pt>
                <c:pt idx="1">
                  <c:v>8.507517418408507E-2</c:v>
                </c:pt>
                <c:pt idx="2">
                  <c:v>6.910743903188156E-2</c:v>
                </c:pt>
                <c:pt idx="3">
                  <c:v>0.47715930902111325</c:v>
                </c:pt>
                <c:pt idx="4">
                  <c:v>0.54115226337448563</c:v>
                </c:pt>
                <c:pt idx="5">
                  <c:v>0.20031258140140662</c:v>
                </c:pt>
                <c:pt idx="6">
                  <c:v>0.3486629444607699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'Graphique 2'!$K$7:$K$29</c15:f>
                <c15:dlblRangeCache>
                  <c:ptCount val="23"/>
                  <c:pt idx="0">
                    <c:v>40%</c:v>
                  </c:pt>
                  <c:pt idx="1">
                    <c:v>36%</c:v>
                  </c:pt>
                  <c:pt idx="2">
                    <c:v>25%</c:v>
                  </c:pt>
                  <c:pt idx="3">
                    <c:v>88%</c:v>
                  </c:pt>
                  <c:pt idx="4">
                    <c:v>19%</c:v>
                  </c:pt>
                  <c:pt idx="5">
                    <c:v>12%</c:v>
                  </c:pt>
                  <c:pt idx="6">
                    <c:v>59%</c:v>
                  </c:pt>
                  <c:pt idx="7">
                    <c:v>59%</c:v>
                  </c:pt>
                  <c:pt idx="8">
                    <c:v>64%</c:v>
                  </c:pt>
                  <c:pt idx="9">
                    <c:v>65%</c:v>
                  </c:pt>
                  <c:pt idx="10">
                    <c:v>31%</c:v>
                  </c:pt>
                  <c:pt idx="11">
                    <c:v>28%</c:v>
                  </c:pt>
                  <c:pt idx="12">
                    <c:v>28%</c:v>
                  </c:pt>
                  <c:pt idx="13">
                    <c:v>31%</c:v>
                  </c:pt>
                  <c:pt idx="14">
                    <c:v>52%</c:v>
                  </c:pt>
                  <c:pt idx="15">
                    <c:v>28%</c:v>
                  </c:pt>
                  <c:pt idx="16">
                    <c:v>82%</c:v>
                  </c:pt>
                  <c:pt idx="17">
                    <c:v>28%</c:v>
                  </c:pt>
                  <c:pt idx="18">
                    <c:v>36%</c:v>
                  </c:pt>
                  <c:pt idx="19">
                    <c:v>8%</c:v>
                  </c:pt>
                  <c:pt idx="20">
                    <c:v>52%</c:v>
                  </c:pt>
                  <c:pt idx="21">
                    <c:v>1%</c:v>
                  </c:pt>
                  <c:pt idx="22">
                    <c:v>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754A-4E57-B547-653B51F38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24675008"/>
        <c:axId val="1524640064"/>
      </c:barChart>
      <c:catAx>
        <c:axId val="15246750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524640064"/>
        <c:crosses val="autoZero"/>
        <c:auto val="1"/>
        <c:lblAlgn val="ctr"/>
        <c:lblOffset val="100"/>
        <c:noMultiLvlLbl val="0"/>
      </c:catAx>
      <c:valAx>
        <c:axId val="1524640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524675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485285578240777E-2"/>
          <c:y val="0.86455995788636231"/>
          <c:w val="0.93334782709683428"/>
          <c:h val="0.10766244449344731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4"/>
          <c:order val="4"/>
          <c:tx>
            <c:strRef>
              <c:f>'Graphique 3'!$H$6</c:f>
              <c:strCache>
                <c:ptCount val="1"/>
                <c:pt idx="0">
                  <c:v>Position Q1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multiLvlStrRef>
              <c:f>'Graphique 3'!$B$7:$C$9</c:f>
              <c:multiLvlStrCache>
                <c:ptCount val="3"/>
                <c:lvl>
                  <c:pt idx="0">
                    <c:v>2015</c:v>
                  </c:pt>
                  <c:pt idx="1">
                    <c:v>2022</c:v>
                  </c:pt>
                  <c:pt idx="2">
                    <c:v>2024</c:v>
                  </c:pt>
                </c:lvl>
                <c:lvl>
                  <c:pt idx="0">
                    <c:v>Normandie </c:v>
                  </c:pt>
                </c:lvl>
              </c:multiLvlStrCache>
            </c:multiLvlStrRef>
          </c:cat>
          <c:val>
            <c:numRef>
              <c:f>'Graphique 3'!$H$7:$H$9</c:f>
              <c:numCache>
                <c:formatCode>_(* #,##0.00_);_(* \(#,##0.00\);_(* "-"??_);_(@_)</c:formatCode>
                <c:ptCount val="3"/>
                <c:pt idx="0">
                  <c:v>109.3501367625082</c:v>
                </c:pt>
                <c:pt idx="1">
                  <c:v>107.0992811501598</c:v>
                </c:pt>
                <c:pt idx="2">
                  <c:v>118.3827940863934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2C-4105-91C6-1B58DB493123}"/>
            </c:ext>
          </c:extLst>
        </c:ser>
        <c:ser>
          <c:idx val="5"/>
          <c:order val="5"/>
          <c:tx>
            <c:strRef>
              <c:f>'Graphique 3'!$I$6</c:f>
              <c:strCache>
                <c:ptCount val="1"/>
                <c:pt idx="0">
                  <c:v>Médiane - Q1</c:v>
                </c:pt>
              </c:strCache>
            </c:strRef>
          </c:tx>
          <c:spPr>
            <a:noFill/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multiLvlStrRef>
              <c:f>'Graphique 3'!$B$7:$C$9</c:f>
              <c:multiLvlStrCache>
                <c:ptCount val="3"/>
                <c:lvl>
                  <c:pt idx="0">
                    <c:v>2015</c:v>
                  </c:pt>
                  <c:pt idx="1">
                    <c:v>2022</c:v>
                  </c:pt>
                  <c:pt idx="2">
                    <c:v>2024</c:v>
                  </c:pt>
                </c:lvl>
                <c:lvl>
                  <c:pt idx="0">
                    <c:v>Normandie </c:v>
                  </c:pt>
                </c:lvl>
              </c:multiLvlStrCache>
            </c:multiLvlStrRef>
          </c:cat>
          <c:val>
            <c:numRef>
              <c:f>'Graphique 3'!$I$7:$I$9</c:f>
              <c:numCache>
                <c:formatCode>_(* #,##0.00_);_(* \(#,##0.00\);_(* "-"??_);_(@_)</c:formatCode>
                <c:ptCount val="3"/>
                <c:pt idx="0">
                  <c:v>31.459264946893498</c:v>
                </c:pt>
                <c:pt idx="1">
                  <c:v>8.495995870532596</c:v>
                </c:pt>
                <c:pt idx="2">
                  <c:v>5.1024238616436008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2C-4105-91C6-1B58DB493123}"/>
            </c:ext>
          </c:extLst>
        </c:ser>
        <c:ser>
          <c:idx val="6"/>
          <c:order val="6"/>
          <c:tx>
            <c:strRef>
              <c:f>'Graphique 3'!$J$6</c:f>
              <c:strCache>
                <c:ptCount val="1"/>
                <c:pt idx="0">
                  <c:v>Q3-Médiane</c:v>
                </c:pt>
              </c:strCache>
            </c:strRef>
          </c:tx>
          <c:spPr>
            <a:noFill/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multiLvlStrRef>
              <c:f>'Graphique 3'!$B$7:$C$9</c:f>
              <c:multiLvlStrCache>
                <c:ptCount val="3"/>
                <c:lvl>
                  <c:pt idx="0">
                    <c:v>2015</c:v>
                  </c:pt>
                  <c:pt idx="1">
                    <c:v>2022</c:v>
                  </c:pt>
                  <c:pt idx="2">
                    <c:v>2024</c:v>
                  </c:pt>
                </c:lvl>
                <c:lvl>
                  <c:pt idx="0">
                    <c:v>Normandie </c:v>
                  </c:pt>
                </c:lvl>
              </c:multiLvlStrCache>
            </c:multiLvlStrRef>
          </c:cat>
          <c:val>
            <c:numRef>
              <c:f>'Graphique 3'!$J$7:$J$9</c:f>
              <c:numCache>
                <c:formatCode>_(* #,##0.00_);_(* \(#,##0.00\);_(* "-"??_);_(@_)</c:formatCode>
                <c:ptCount val="3"/>
                <c:pt idx="0">
                  <c:v>22.84621735348361</c:v>
                </c:pt>
                <c:pt idx="1">
                  <c:v>5.1513546339092073</c:v>
                </c:pt>
                <c:pt idx="2">
                  <c:v>4.826743788314289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72C-4105-91C6-1B58DB493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8192671"/>
        <c:axId val="788183103"/>
      </c:barChart>
      <c:scatterChart>
        <c:scatterStyle val="lineMarker"/>
        <c:varyColors val="0"/>
        <c:ser>
          <c:idx val="0"/>
          <c:order val="0"/>
          <c:tx>
            <c:strRef>
              <c:f>'Graphique 3'!$D$6</c:f>
              <c:strCache>
                <c:ptCount val="1"/>
                <c:pt idx="0">
                  <c:v>Moyenne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>
                    <a:alpha val="98000"/>
                  </a:srgbClr>
                </a:solidFill>
              </a:ln>
              <a:effectLst/>
            </c:spPr>
          </c:marker>
          <c:xVal>
            <c:multiLvlStrRef>
              <c:f>'Graphique 3'!$B$7:$C$9</c:f>
              <c:multiLvlStrCache>
                <c:ptCount val="3"/>
                <c:lvl>
                  <c:pt idx="0">
                    <c:v>2015</c:v>
                  </c:pt>
                  <c:pt idx="1">
                    <c:v>2022</c:v>
                  </c:pt>
                  <c:pt idx="2">
                    <c:v>2024</c:v>
                  </c:pt>
                </c:lvl>
                <c:lvl>
                  <c:pt idx="0">
                    <c:v>Normandie </c:v>
                  </c:pt>
                </c:lvl>
              </c:multiLvlStrCache>
            </c:multiLvlStrRef>
          </c:xVal>
          <c:yVal>
            <c:numRef>
              <c:f>'Graphique 3'!$D$7:$D$9</c:f>
              <c:numCache>
                <c:formatCode>_(* #,##0.00_);_(* \(#,##0.00\);_(* "-"??_);_(@_)</c:formatCode>
                <c:ptCount val="3"/>
                <c:pt idx="0">
                  <c:v>155.44923082827</c:v>
                </c:pt>
                <c:pt idx="1">
                  <c:v>118.4933067193203</c:v>
                </c:pt>
                <c:pt idx="2">
                  <c:v>123.4325561297622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2C-4105-91C6-1B58DB493123}"/>
            </c:ext>
          </c:extLst>
        </c:ser>
        <c:ser>
          <c:idx val="1"/>
          <c:order val="1"/>
          <c:tx>
            <c:strRef>
              <c:f>'Graphique 3'!$E$6</c:f>
              <c:strCache>
                <c:ptCount val="1"/>
                <c:pt idx="0">
                  <c:v>Médiane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24"/>
            <c:spPr>
              <a:solidFill>
                <a:srgbClr val="FF8029">
                  <a:alpha val="63000"/>
                </a:srgbClr>
              </a:solidFill>
              <a:ln w="0">
                <a:solidFill>
                  <a:srgbClr val="FF8029"/>
                </a:solidFill>
              </a:ln>
              <a:effectLst/>
            </c:spPr>
          </c:marker>
          <c:xVal>
            <c:multiLvlStrRef>
              <c:f>'Graphique 3'!$B$7:$C$9</c:f>
              <c:multiLvlStrCache>
                <c:ptCount val="3"/>
                <c:lvl>
                  <c:pt idx="0">
                    <c:v>2015</c:v>
                  </c:pt>
                  <c:pt idx="1">
                    <c:v>2022</c:v>
                  </c:pt>
                  <c:pt idx="2">
                    <c:v>2024</c:v>
                  </c:pt>
                </c:lvl>
                <c:lvl>
                  <c:pt idx="0">
                    <c:v>Normandie </c:v>
                  </c:pt>
                </c:lvl>
              </c:multiLvlStrCache>
            </c:multiLvlStrRef>
          </c:xVal>
          <c:yVal>
            <c:numRef>
              <c:f>'Graphique 3'!$E$7:$E$9</c:f>
              <c:numCache>
                <c:formatCode>_(* #,##0.00_);_(* \(#,##0.00\);_(* "-"??_);_(@_)</c:formatCode>
                <c:ptCount val="3"/>
                <c:pt idx="0">
                  <c:v>140.8094017094017</c:v>
                </c:pt>
                <c:pt idx="1">
                  <c:v>115.59527702069239</c:v>
                </c:pt>
                <c:pt idx="2">
                  <c:v>123.485217948037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72C-4105-91C6-1B58DB493123}"/>
            </c:ext>
          </c:extLst>
        </c:ser>
        <c:ser>
          <c:idx val="2"/>
          <c:order val="2"/>
          <c:tx>
            <c:strRef>
              <c:f>'Graphique 3'!$F$6</c:f>
              <c:strCache>
                <c:ptCount val="1"/>
                <c:pt idx="0">
                  <c:v>Quartile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24"/>
            <c:spPr>
              <a:solidFill>
                <a:schemeClr val="accent6"/>
              </a:solidFill>
              <a:ln w="0">
                <a:solidFill>
                  <a:schemeClr val="accent6"/>
                </a:solidFill>
              </a:ln>
              <a:effectLst/>
            </c:spPr>
          </c:marker>
          <c:xVal>
            <c:multiLvlStrRef>
              <c:f>'Graphique 3'!$B$7:$C$9</c:f>
              <c:multiLvlStrCache>
                <c:ptCount val="3"/>
                <c:lvl>
                  <c:pt idx="0">
                    <c:v>2015</c:v>
                  </c:pt>
                  <c:pt idx="1">
                    <c:v>2022</c:v>
                  </c:pt>
                  <c:pt idx="2">
                    <c:v>2024</c:v>
                  </c:pt>
                </c:lvl>
                <c:lvl>
                  <c:pt idx="0">
                    <c:v>Normandie </c:v>
                  </c:pt>
                </c:lvl>
              </c:multiLvlStrCache>
            </c:multiLvlStrRef>
          </c:xVal>
          <c:yVal>
            <c:numRef>
              <c:f>'Graphique 3'!$F$7:$F$9</c:f>
              <c:numCache>
                <c:formatCode>_(* #,##0.00_);_(* \(#,##0.00\);_(* "-"??_);_(@_)</c:formatCode>
                <c:ptCount val="3"/>
                <c:pt idx="0">
                  <c:v>109.3501367625082</c:v>
                </c:pt>
                <c:pt idx="1">
                  <c:v>107.0992811501598</c:v>
                </c:pt>
                <c:pt idx="2">
                  <c:v>118.3827940863934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72C-4105-91C6-1B58DB493123}"/>
            </c:ext>
          </c:extLst>
        </c:ser>
        <c:ser>
          <c:idx val="3"/>
          <c:order val="3"/>
          <c:tx>
            <c:strRef>
              <c:f>'Graphique 3'!$G$6</c:f>
              <c:strCache>
                <c:ptCount val="1"/>
                <c:pt idx="0">
                  <c:v>Quartile 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24"/>
            <c:spPr>
              <a:solidFill>
                <a:schemeClr val="accent5"/>
              </a:solidFill>
              <a:ln w="0" cmpd="dbl">
                <a:solidFill>
                  <a:schemeClr val="accent5"/>
                </a:solidFill>
              </a:ln>
              <a:effectLst/>
            </c:spPr>
          </c:marker>
          <c:xVal>
            <c:multiLvlStrRef>
              <c:f>'Graphique 3'!$B$7:$C$9</c:f>
              <c:multiLvlStrCache>
                <c:ptCount val="3"/>
                <c:lvl>
                  <c:pt idx="0">
                    <c:v>2015</c:v>
                  </c:pt>
                  <c:pt idx="1">
                    <c:v>2022</c:v>
                  </c:pt>
                  <c:pt idx="2">
                    <c:v>2024</c:v>
                  </c:pt>
                </c:lvl>
                <c:lvl>
                  <c:pt idx="0">
                    <c:v>Normandie </c:v>
                  </c:pt>
                </c:lvl>
              </c:multiLvlStrCache>
            </c:multiLvlStrRef>
          </c:xVal>
          <c:yVal>
            <c:numRef>
              <c:f>'Graphique 3'!$G$7:$G$9</c:f>
              <c:numCache>
                <c:formatCode>_(* #,##0.00_);_(* \(#,##0.00\);_(* "-"??_);_(@_)</c:formatCode>
                <c:ptCount val="3"/>
                <c:pt idx="0">
                  <c:v>163.65561906288531</c:v>
                </c:pt>
                <c:pt idx="1">
                  <c:v>120.7466316546016</c:v>
                </c:pt>
                <c:pt idx="2">
                  <c:v>128.31196173635129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72C-4105-91C6-1B58DB493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8192671"/>
        <c:axId val="788183103"/>
      </c:scatterChart>
      <c:catAx>
        <c:axId val="788192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788183103"/>
        <c:crosses val="autoZero"/>
        <c:auto val="1"/>
        <c:lblAlgn val="ctr"/>
        <c:lblOffset val="100"/>
        <c:noMultiLvlLbl val="0"/>
      </c:catAx>
      <c:valAx>
        <c:axId val="788183103"/>
        <c:scaling>
          <c:orientation val="minMax"/>
          <c:max val="17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fr-FR"/>
                  <a:t>Valeur des DPB (€)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_(* #,##0_);_(* \(#,##0\);_(* &quot;-&quot;_);_(@_)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788192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5.0000152400253191E-2"/>
          <c:y val="0.85336244843673792"/>
          <c:w val="0.9129029166360455"/>
          <c:h val="0.1105201615139348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554155730533682"/>
          <c:y val="6.0185185185185182E-2"/>
          <c:w val="0.69473622047244099"/>
          <c:h val="0.6551862876896484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'Graphiques 5-6'!$C$6</c:f>
              <c:strCache>
                <c:ptCount val="1"/>
                <c:pt idx="0">
                  <c:v>Aides bovins </c:v>
                </c:pt>
              </c:strCache>
            </c:strRef>
          </c:tx>
          <c:spPr>
            <a:solidFill>
              <a:srgbClr val="CA5A6D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8B50E64-708F-487C-93E0-33963C510ECB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FFC8-44CC-8098-6E18FEB6BFC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19CAD72-AADB-41EC-91D7-DFBDCDF208F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FFC8-44CC-8098-6E18FEB6BFC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042701E-0286-4914-84CC-610013C97BFA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FFC8-44CC-8098-6E18FEB6BFC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31BE48E-7D4D-4401-94B4-802839031FDF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FFC8-44CC-8098-6E18FEB6BFC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DA1F1D0-914E-4F17-8347-A8E96CF5FA69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FFC8-44CC-8098-6E18FEB6BF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'Graphiques 5-6'!$B$7:$B$11</c:f>
              <c:strCache>
                <c:ptCount val="5"/>
                <c:pt idx="0">
                  <c:v>Calvados</c:v>
                </c:pt>
                <c:pt idx="1">
                  <c:v>Eure</c:v>
                </c:pt>
                <c:pt idx="2">
                  <c:v>Manche</c:v>
                </c:pt>
                <c:pt idx="3">
                  <c:v>Orne</c:v>
                </c:pt>
                <c:pt idx="4">
                  <c:v>Seine-Maritime</c:v>
                </c:pt>
              </c:strCache>
            </c:strRef>
          </c:cat>
          <c:val>
            <c:numRef>
              <c:f>'Graphiques 5-6'!$C$7:$C$11</c:f>
              <c:numCache>
                <c:formatCode>General</c:formatCode>
                <c:ptCount val="5"/>
                <c:pt idx="0">
                  <c:v>105</c:v>
                </c:pt>
                <c:pt idx="1">
                  <c:v>63</c:v>
                </c:pt>
                <c:pt idx="2">
                  <c:v>135</c:v>
                </c:pt>
                <c:pt idx="3">
                  <c:v>148</c:v>
                </c:pt>
                <c:pt idx="4">
                  <c:v>140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'Graphiques 5-6'!$G$7:$G$11</c15:f>
                <c15:dlblRangeCache>
                  <c:ptCount val="5"/>
                  <c:pt idx="0">
                    <c:v>5%</c:v>
                  </c:pt>
                  <c:pt idx="1">
                    <c:v>8%</c:v>
                  </c:pt>
                  <c:pt idx="2">
                    <c:v>4%</c:v>
                  </c:pt>
                  <c:pt idx="3">
                    <c:v>7%</c:v>
                  </c:pt>
                  <c:pt idx="4">
                    <c:v>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FFC8-44CC-8098-6E18FEB6BFC2}"/>
            </c:ext>
          </c:extLst>
        </c:ser>
        <c:ser>
          <c:idx val="1"/>
          <c:order val="1"/>
          <c:tx>
            <c:strRef>
              <c:f>'Graphiques 5-6'!$D$6</c:f>
              <c:strCache>
                <c:ptCount val="1"/>
                <c:pt idx="0">
                  <c:v>Aides ovins/caprins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89ED674-504E-43B7-B716-39A09B85617F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FFC8-44CC-8098-6E18FEB6BFC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B1D5417-9CBF-4818-9445-01013784501F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FFC8-44CC-8098-6E18FEB6BFC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1BB16E1-3680-4CCA-BD86-C008FC40708B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FFC8-44CC-8098-6E18FEB6BFC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66A5EA1-D11A-4225-B4B1-038C9D01F52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FFC8-44CC-8098-6E18FEB6BFC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0F4C763-AA58-4AD8-A482-50F5A7371025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FFC8-44CC-8098-6E18FEB6BF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'Graphiques 5-6'!$B$7:$B$11</c:f>
              <c:strCache>
                <c:ptCount val="5"/>
                <c:pt idx="0">
                  <c:v>Calvados</c:v>
                </c:pt>
                <c:pt idx="1">
                  <c:v>Eure</c:v>
                </c:pt>
                <c:pt idx="2">
                  <c:v>Manche</c:v>
                </c:pt>
                <c:pt idx="3">
                  <c:v>Orne</c:v>
                </c:pt>
                <c:pt idx="4">
                  <c:v>Seine-Maritime</c:v>
                </c:pt>
              </c:strCache>
            </c:strRef>
          </c:cat>
          <c:val>
            <c:numRef>
              <c:f>'Graphiques 5-6'!$D$7:$D$11</c:f>
              <c:numCache>
                <c:formatCode>General</c:formatCode>
                <c:ptCount val="5"/>
                <c:pt idx="0">
                  <c:v>-15</c:v>
                </c:pt>
                <c:pt idx="1">
                  <c:v>-14</c:v>
                </c:pt>
                <c:pt idx="2">
                  <c:v>-17</c:v>
                </c:pt>
                <c:pt idx="3">
                  <c:v>-10</c:v>
                </c:pt>
                <c:pt idx="4">
                  <c:v>-12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'Graphiques 5-6'!$H$7:$H$11</c15:f>
                <c15:dlblRangeCache>
                  <c:ptCount val="5"/>
                  <c:pt idx="0">
                    <c:v>-19%</c:v>
                  </c:pt>
                  <c:pt idx="1">
                    <c:v>-13%</c:v>
                  </c:pt>
                  <c:pt idx="2">
                    <c:v>-11%</c:v>
                  </c:pt>
                  <c:pt idx="3">
                    <c:v>-10%</c:v>
                  </c:pt>
                  <c:pt idx="4">
                    <c:v>-8%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FFC8-44CC-8098-6E18FEB6BFC2}"/>
            </c:ext>
          </c:extLst>
        </c:ser>
        <c:ser>
          <c:idx val="2"/>
          <c:order val="2"/>
          <c:tx>
            <c:strRef>
              <c:f>'Graphiques 5-6'!$E$6</c:f>
              <c:strCache>
                <c:ptCount val="1"/>
                <c:pt idx="0">
                  <c:v>Aides protéines végétales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5411FC7-9C1C-458E-84D3-9A9D12279DD6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FFC8-44CC-8098-6E18FEB6BFC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6A2D437-88BF-425E-97ED-8A04D68E7CA4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FFC8-44CC-8098-6E18FEB6BFC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B0A24D7-E382-4921-9F35-8ADD7ED89458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FFC8-44CC-8098-6E18FEB6BFC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91E9E56-42E5-4661-82D0-2FA9B640C612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FFC8-44CC-8098-6E18FEB6BFC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2138172-640D-4EFA-A1F4-216130E9B2DB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FFC8-44CC-8098-6E18FEB6BF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'Graphiques 5-6'!$B$7:$B$11</c:f>
              <c:strCache>
                <c:ptCount val="5"/>
                <c:pt idx="0">
                  <c:v>Calvados</c:v>
                </c:pt>
                <c:pt idx="1">
                  <c:v>Eure</c:v>
                </c:pt>
                <c:pt idx="2">
                  <c:v>Manche</c:v>
                </c:pt>
                <c:pt idx="3">
                  <c:v>Orne</c:v>
                </c:pt>
                <c:pt idx="4">
                  <c:v>Seine-Maritime</c:v>
                </c:pt>
              </c:strCache>
            </c:strRef>
          </c:cat>
          <c:val>
            <c:numRef>
              <c:f>'Graphiques 5-6'!$E$7:$E$11</c:f>
              <c:numCache>
                <c:formatCode>General</c:formatCode>
                <c:ptCount val="5"/>
                <c:pt idx="0">
                  <c:v>191</c:v>
                </c:pt>
                <c:pt idx="1">
                  <c:v>219</c:v>
                </c:pt>
                <c:pt idx="2">
                  <c:v>282</c:v>
                </c:pt>
                <c:pt idx="3">
                  <c:v>331</c:v>
                </c:pt>
                <c:pt idx="4">
                  <c:v>165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'Graphiques 5-6'!$I$7:$I$11</c15:f>
                <c15:dlblRangeCache>
                  <c:ptCount val="5"/>
                  <c:pt idx="0">
                    <c:v>20%</c:v>
                  </c:pt>
                  <c:pt idx="1">
                    <c:v>32%</c:v>
                  </c:pt>
                  <c:pt idx="2">
                    <c:v>33%</c:v>
                  </c:pt>
                  <c:pt idx="3">
                    <c:v>32%</c:v>
                  </c:pt>
                  <c:pt idx="4">
                    <c:v>25%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FFC8-44CC-8098-6E18FEB6BFC2}"/>
            </c:ext>
          </c:extLst>
        </c:ser>
        <c:ser>
          <c:idx val="3"/>
          <c:order val="3"/>
          <c:tx>
            <c:strRef>
              <c:f>'Graphiques 5-6'!$F$6</c:f>
              <c:strCache>
                <c:ptCount val="1"/>
                <c:pt idx="0">
                  <c:v>Autres aides végétales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8.1300813008130818E-3"/>
                </c:manualLayout>
              </c:layout>
              <c:tx>
                <c:rich>
                  <a:bodyPr/>
                  <a:lstStyle/>
                  <a:p>
                    <a:fld id="{C24748C9-0A98-4E02-AA00-3B88EDC67E1B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FFC8-44CC-8098-6E18FEB6BFC2}"/>
                </c:ext>
              </c:extLst>
            </c:dLbl>
            <c:dLbl>
              <c:idx val="1"/>
              <c:layout>
                <c:manualLayout>
                  <c:x val="-2.7777777777777779E-3"/>
                  <c:y val="-1.2195121951219513E-2"/>
                </c:manualLayout>
              </c:layout>
              <c:tx>
                <c:rich>
                  <a:bodyPr/>
                  <a:lstStyle/>
                  <a:p>
                    <a:fld id="{A8FD6692-9CA0-404B-877C-F6D663342BC4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FFC8-44CC-8098-6E18FEB6BFC2}"/>
                </c:ext>
              </c:extLst>
            </c:dLbl>
            <c:dLbl>
              <c:idx val="2"/>
              <c:layout>
                <c:manualLayout>
                  <c:x val="-8.3333333333333332E-3"/>
                  <c:y val="-1.2195121951219549E-2"/>
                </c:manualLayout>
              </c:layout>
              <c:tx>
                <c:rich>
                  <a:bodyPr/>
                  <a:lstStyle/>
                  <a:p>
                    <a:fld id="{3C6E380E-B292-45DA-A67D-6F92C11D0FE3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FFC8-44CC-8098-6E18FEB6BFC2}"/>
                </c:ext>
              </c:extLst>
            </c:dLbl>
            <c:dLbl>
              <c:idx val="3"/>
              <c:layout>
                <c:manualLayout>
                  <c:x val="-5.5555555555555558E-3"/>
                  <c:y val="-1.2195121951219513E-2"/>
                </c:manualLayout>
              </c:layout>
              <c:tx>
                <c:rich>
                  <a:bodyPr/>
                  <a:lstStyle/>
                  <a:p>
                    <a:fld id="{745FDCEB-5C2C-46DF-A61E-0F3306B4D78A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FFC8-44CC-8098-6E18FEB6BFC2}"/>
                </c:ext>
              </c:extLst>
            </c:dLbl>
            <c:dLbl>
              <c:idx val="4"/>
              <c:layout>
                <c:manualLayout>
                  <c:x val="-5.5555555555555558E-3"/>
                  <c:y val="-1.6260162601626021E-2"/>
                </c:manualLayout>
              </c:layout>
              <c:tx>
                <c:rich>
                  <a:bodyPr/>
                  <a:lstStyle/>
                  <a:p>
                    <a:fld id="{9F29CBEA-B2A3-4F99-BA27-099F1B0D5CF3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FFC8-44CC-8098-6E18FEB6BF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'Graphiques 5-6'!$B$7:$B$11</c:f>
              <c:strCache>
                <c:ptCount val="5"/>
                <c:pt idx="0">
                  <c:v>Calvados</c:v>
                </c:pt>
                <c:pt idx="1">
                  <c:v>Eure</c:v>
                </c:pt>
                <c:pt idx="2">
                  <c:v>Manche</c:v>
                </c:pt>
                <c:pt idx="3">
                  <c:v>Orne</c:v>
                </c:pt>
                <c:pt idx="4">
                  <c:v>Seine-Maritime</c:v>
                </c:pt>
              </c:strCache>
            </c:strRef>
          </c:cat>
          <c:val>
            <c:numRef>
              <c:f>'Graphiques 5-6'!$F$7:$F$11</c:f>
              <c:numCache>
                <c:formatCode>General</c:formatCode>
                <c:ptCount val="5"/>
                <c:pt idx="0">
                  <c:v>101</c:v>
                </c:pt>
                <c:pt idx="1">
                  <c:v>70</c:v>
                </c:pt>
                <c:pt idx="2">
                  <c:v>32</c:v>
                </c:pt>
                <c:pt idx="3">
                  <c:v>22</c:v>
                </c:pt>
                <c:pt idx="4">
                  <c:v>104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'Graphiques 5-6'!$J$7:$J$11</c15:f>
                <c15:dlblRangeCache>
                  <c:ptCount val="5"/>
                  <c:pt idx="0">
                    <c:v>481%</c:v>
                  </c:pt>
                  <c:pt idx="1">
                    <c:v>259%</c:v>
                  </c:pt>
                  <c:pt idx="2">
                    <c:v>356%</c:v>
                  </c:pt>
                  <c:pt idx="3">
                    <c:v>314%</c:v>
                  </c:pt>
                  <c:pt idx="4">
                    <c:v>236%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FFC8-44CC-8098-6E18FEB6B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52991007"/>
        <c:axId val="752987679"/>
      </c:barChart>
      <c:catAx>
        <c:axId val="75299100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52987679"/>
        <c:crossesAt val="0"/>
        <c:auto val="1"/>
        <c:lblAlgn val="ctr"/>
        <c:lblOffset val="100"/>
        <c:noMultiLvlLbl val="0"/>
      </c:catAx>
      <c:valAx>
        <c:axId val="752987679"/>
        <c:scaling>
          <c:orientation val="minMax"/>
          <c:max val="350"/>
          <c:min val="-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en-US"/>
                  <a:t>Nombre de bénéficiaires </a:t>
                </a:r>
              </a:p>
            </c:rich>
          </c:tx>
          <c:layout>
            <c:manualLayout>
              <c:xMode val="edge"/>
              <c:yMode val="edge"/>
              <c:x val="0.64667344706911634"/>
              <c:y val="0.787614109211958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752991007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3003062117235357E-3"/>
          <c:y val="0.84869790666410605"/>
          <c:w val="0.98306605424321958"/>
          <c:h val="0.14317201203508098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97462817147857"/>
          <c:y val="5.2048702245552636E-2"/>
          <c:w val="0.86246981627296593"/>
          <c:h val="0.56611329833770774"/>
        </c:manualLayout>
      </c:layout>
      <c:barChart>
        <c:barDir val="col"/>
        <c:grouping val="percentStacked"/>
        <c:varyColors val="0"/>
        <c:ser>
          <c:idx val="4"/>
          <c:order val="3"/>
          <c:tx>
            <c:strRef>
              <c:f>'Graphiques 5-6'!$G$21</c:f>
              <c:strCache>
                <c:ptCount val="1"/>
                <c:pt idx="0">
                  <c:v>Aides ovins/caprins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7777777777777779E-3"/>
                  <c:y val="-2.3148148148148147E-2"/>
                </c:manualLayout>
              </c:layout>
              <c:tx>
                <c:rich>
                  <a:bodyPr/>
                  <a:lstStyle/>
                  <a:p>
                    <a:fld id="{D7116349-78CC-430A-9CB2-0E5916134C73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9D1B-4A17-8F37-6CBC3BAF2C1E}"/>
                </c:ext>
              </c:extLst>
            </c:dLbl>
            <c:dLbl>
              <c:idx val="1"/>
              <c:layout>
                <c:manualLayout>
                  <c:x val="0"/>
                  <c:y val="-2.3148148148148147E-2"/>
                </c:manualLayout>
              </c:layout>
              <c:tx>
                <c:rich>
                  <a:bodyPr/>
                  <a:lstStyle/>
                  <a:p>
                    <a:fld id="{DC1F0482-9A1B-43AA-80C1-85B4EAC912B6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9D1B-4A17-8F37-6CBC3BAF2C1E}"/>
                </c:ext>
              </c:extLst>
            </c:dLbl>
            <c:dLbl>
              <c:idx val="2"/>
              <c:layout>
                <c:manualLayout>
                  <c:x val="-5.5555555555555558E-3"/>
                  <c:y val="-3.2407407407407489E-2"/>
                </c:manualLayout>
              </c:layout>
              <c:tx>
                <c:rich>
                  <a:bodyPr/>
                  <a:lstStyle/>
                  <a:p>
                    <a:fld id="{972E2CD6-21B1-493F-BAC3-6168458C92F1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9D1B-4A17-8F37-6CBC3BAF2C1E}"/>
                </c:ext>
              </c:extLst>
            </c:dLbl>
            <c:dLbl>
              <c:idx val="3"/>
              <c:layout>
                <c:manualLayout>
                  <c:x val="0"/>
                  <c:y val="-1.8518518518518604E-2"/>
                </c:manualLayout>
              </c:layout>
              <c:tx>
                <c:rich>
                  <a:bodyPr/>
                  <a:lstStyle/>
                  <a:p>
                    <a:fld id="{CF36D664-CC58-4FB3-80F0-C105517D124C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9D1B-4A17-8F37-6CBC3BAF2C1E}"/>
                </c:ext>
              </c:extLst>
            </c:dLbl>
            <c:dLbl>
              <c:idx val="4"/>
              <c:layout>
                <c:manualLayout>
                  <c:x val="2.7777777777777779E-3"/>
                  <c:y val="-8.4875562720133283E-17"/>
                </c:manualLayout>
              </c:layout>
              <c:tx>
                <c:rich>
                  <a:bodyPr/>
                  <a:lstStyle/>
                  <a:p>
                    <a:fld id="{D7911862-1BEA-4CFB-A265-79406C9AE1DC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9D1B-4A17-8F37-6CBC3BAF2C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'Graphiques 5-6'!$B$22:$B$26</c:f>
              <c:strCache>
                <c:ptCount val="5"/>
                <c:pt idx="0">
                  <c:v>&lt; 5%</c:v>
                </c:pt>
                <c:pt idx="1">
                  <c:v>5% -  10%</c:v>
                </c:pt>
                <c:pt idx="2">
                  <c:v>10% - 20%</c:v>
                </c:pt>
                <c:pt idx="3">
                  <c:v>20% - 30%</c:v>
                </c:pt>
                <c:pt idx="4">
                  <c:v>&gt; 30%</c:v>
                </c:pt>
              </c:strCache>
            </c:strRef>
          </c:cat>
          <c:val>
            <c:numRef>
              <c:f>'Graphiques 5-6'!$G$22:$G$26</c:f>
              <c:numCache>
                <c:formatCode>_(* #,##0.00_);_(* \(#,##0.00\);_(* "-"??_);_(@_)</c:formatCode>
                <c:ptCount val="5"/>
                <c:pt idx="0">
                  <c:v>15919.9</c:v>
                </c:pt>
                <c:pt idx="1">
                  <c:v>83964.84</c:v>
                </c:pt>
                <c:pt idx="2">
                  <c:v>459507.31</c:v>
                </c:pt>
                <c:pt idx="3">
                  <c:v>590780.36</c:v>
                </c:pt>
                <c:pt idx="4">
                  <c:v>707114.85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'Graphiques 5-6'!$K$22:$K$26</c15:f>
                <c15:dlblRangeCache>
                  <c:ptCount val="5"/>
                  <c:pt idx="0">
                    <c:v>1%</c:v>
                  </c:pt>
                  <c:pt idx="1">
                    <c:v>1%</c:v>
                  </c:pt>
                  <c:pt idx="2">
                    <c:v>2%</c:v>
                  </c:pt>
                  <c:pt idx="3">
                    <c:v>3%</c:v>
                  </c:pt>
                  <c:pt idx="4">
                    <c:v>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9D1B-4A17-8F37-6CBC3BAF2C1E}"/>
            </c:ext>
          </c:extLst>
        </c:ser>
        <c:ser>
          <c:idx val="3"/>
          <c:order val="4"/>
          <c:tx>
            <c:strRef>
              <c:f>'Graphiques 5-6'!$F$21</c:f>
              <c:strCache>
                <c:ptCount val="1"/>
                <c:pt idx="0">
                  <c:v>Aides bovins</c:v>
                </c:pt>
              </c:strCache>
            </c:strRef>
          </c:tx>
          <c:spPr>
            <a:solidFill>
              <a:srgbClr val="CA5A6D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A389B54-5253-457B-8CCA-16F0999F1075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9D1B-4A17-8F37-6CBC3BAF2C1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B7F2DAB-3E30-465A-B20D-FE3EA99BFC52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9D1B-4A17-8F37-6CBC3BAF2C1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4DC0144-5977-458B-BB45-BEB61403D1B3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9D1B-4A17-8F37-6CBC3BAF2C1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74D6D72-C89C-43F4-BFF6-D8DEF2E043B9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9D1B-4A17-8F37-6CBC3BAF2C1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923E634-9496-4BC6-BF96-665289C23D00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9D1B-4A17-8F37-6CBC3BAF2C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'Graphiques 5-6'!$B$22:$B$26</c:f>
              <c:strCache>
                <c:ptCount val="5"/>
                <c:pt idx="0">
                  <c:v>&lt; 5%</c:v>
                </c:pt>
                <c:pt idx="1">
                  <c:v>5% -  10%</c:v>
                </c:pt>
                <c:pt idx="2">
                  <c:v>10% - 20%</c:v>
                </c:pt>
                <c:pt idx="3">
                  <c:v>20% - 30%</c:v>
                </c:pt>
                <c:pt idx="4">
                  <c:v>&gt; 30%</c:v>
                </c:pt>
              </c:strCache>
            </c:strRef>
          </c:cat>
          <c:val>
            <c:numRef>
              <c:f>'Graphiques 5-6'!$F$22:$F$26</c:f>
              <c:numCache>
                <c:formatCode>_(* #,##0.00_);_(* \(#,##0.00\);_(* "-"??_);_(@_)</c:formatCode>
                <c:ptCount val="5"/>
                <c:pt idx="0">
                  <c:v>555872.17000000004</c:v>
                </c:pt>
                <c:pt idx="1">
                  <c:v>5327113.47</c:v>
                </c:pt>
                <c:pt idx="2">
                  <c:v>26131934.789999999</c:v>
                </c:pt>
                <c:pt idx="3">
                  <c:v>19292686.629999999</c:v>
                </c:pt>
                <c:pt idx="4">
                  <c:v>6379975.5700000003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'Graphiques 5-6'!$J$22:$J$26</c15:f>
                <c15:dlblRangeCache>
                  <c:ptCount val="5"/>
                  <c:pt idx="0">
                    <c:v>35%</c:v>
                  </c:pt>
                  <c:pt idx="1">
                    <c:v>77%</c:v>
                  </c:pt>
                  <c:pt idx="2">
                    <c:v>88%</c:v>
                  </c:pt>
                  <c:pt idx="3">
                    <c:v>91%</c:v>
                  </c:pt>
                  <c:pt idx="4">
                    <c:v>84%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9D1B-4A17-8F37-6CBC3BAF2C1E}"/>
            </c:ext>
          </c:extLst>
        </c:ser>
        <c:ser>
          <c:idx val="5"/>
          <c:order val="5"/>
          <c:tx>
            <c:strRef>
              <c:f>'Graphiques 5-6'!$H$21</c:f>
              <c:strCache>
                <c:ptCount val="1"/>
                <c:pt idx="0">
                  <c:v>Aides protéines végétales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D98D546-3E5F-49E4-877D-E7E409E02346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9D1B-4A17-8F37-6CBC3BAF2C1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991D74D-2965-4B3B-A3DE-6C2B47C6DDE7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9D1B-4A17-8F37-6CBC3BAF2C1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C4F502B-67BF-4898-A4E1-7546DD5DD87F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9D1B-4A17-8F37-6CBC3BAF2C1E}"/>
                </c:ext>
              </c:extLst>
            </c:dLbl>
            <c:dLbl>
              <c:idx val="3"/>
              <c:layout>
                <c:manualLayout>
                  <c:x val="0"/>
                  <c:y val="-1.3888888888888888E-2"/>
                </c:manualLayout>
              </c:layout>
              <c:tx>
                <c:rich>
                  <a:bodyPr/>
                  <a:lstStyle/>
                  <a:p>
                    <a:fld id="{D1BA400F-1B51-4D53-9CA3-518658BD4606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9D1B-4A17-8F37-6CBC3BAF2C1E}"/>
                </c:ext>
              </c:extLst>
            </c:dLbl>
            <c:dLbl>
              <c:idx val="4"/>
              <c:layout>
                <c:manualLayout>
                  <c:x val="5.5555555555554534E-3"/>
                  <c:y val="4.6296296296296294E-3"/>
                </c:manualLayout>
              </c:layout>
              <c:tx>
                <c:rich>
                  <a:bodyPr/>
                  <a:lstStyle/>
                  <a:p>
                    <a:fld id="{573FF264-7624-4491-9E76-D02E1AD98931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9D1B-4A17-8F37-6CBC3BAF2C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'Graphiques 5-6'!$B$22:$B$26</c:f>
              <c:strCache>
                <c:ptCount val="5"/>
                <c:pt idx="0">
                  <c:v>&lt; 5%</c:v>
                </c:pt>
                <c:pt idx="1">
                  <c:v>5% -  10%</c:v>
                </c:pt>
                <c:pt idx="2">
                  <c:v>10% - 20%</c:v>
                </c:pt>
                <c:pt idx="3">
                  <c:v>20% - 30%</c:v>
                </c:pt>
                <c:pt idx="4">
                  <c:v>&gt; 30%</c:v>
                </c:pt>
              </c:strCache>
            </c:strRef>
          </c:cat>
          <c:val>
            <c:numRef>
              <c:f>'Graphiques 5-6'!$H$22:$H$26</c:f>
              <c:numCache>
                <c:formatCode>_(* #,##0.00_);_(* \(#,##0.00\);_(* "-"??_);_(@_)</c:formatCode>
                <c:ptCount val="5"/>
                <c:pt idx="0">
                  <c:v>955044.4</c:v>
                </c:pt>
                <c:pt idx="1">
                  <c:v>1446266.7</c:v>
                </c:pt>
                <c:pt idx="2">
                  <c:v>2913302.72</c:v>
                </c:pt>
                <c:pt idx="3">
                  <c:v>1230510.51</c:v>
                </c:pt>
                <c:pt idx="4">
                  <c:v>241834.43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'Graphiques 5-6'!$L$22:$L$26</c15:f>
                <c15:dlblRangeCache>
                  <c:ptCount val="5"/>
                  <c:pt idx="0">
                    <c:v>60%</c:v>
                  </c:pt>
                  <c:pt idx="1">
                    <c:v>21%</c:v>
                  </c:pt>
                  <c:pt idx="2">
                    <c:v>10%</c:v>
                  </c:pt>
                  <c:pt idx="3">
                    <c:v>6%</c:v>
                  </c:pt>
                  <c:pt idx="4">
                    <c:v>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9D1B-4A17-8F37-6CBC3BAF2C1E}"/>
            </c:ext>
          </c:extLst>
        </c:ser>
        <c:ser>
          <c:idx val="6"/>
          <c:order val="6"/>
          <c:tx>
            <c:strRef>
              <c:f>'Graphiques 5-6'!$I$21</c:f>
              <c:strCache>
                <c:ptCount val="1"/>
                <c:pt idx="0">
                  <c:v>Autres aides végétales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8885239-53C7-4749-B49D-A0D24C8E47E9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9D1B-4A17-8F37-6CBC3BAF2C1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ED3D55F-698C-4569-9D91-CFDE844D63E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9D1B-4A17-8F37-6CBC3BAF2C1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D1B-4A17-8F37-6CBC3BAF2C1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D1B-4A17-8F37-6CBC3BAF2C1E}"/>
                </c:ext>
              </c:extLst>
            </c:dLbl>
            <c:dLbl>
              <c:idx val="4"/>
              <c:layout>
                <c:manualLayout>
                  <c:x val="2.7777777777777779E-3"/>
                  <c:y val="-9.2592592592592639E-3"/>
                </c:manualLayout>
              </c:layout>
              <c:tx>
                <c:rich>
                  <a:bodyPr/>
                  <a:lstStyle/>
                  <a:p>
                    <a:fld id="{90A7DC92-5AF1-4DE4-9F60-3EE193BD9B98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9D1B-4A17-8F37-6CBC3BAF2C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'Graphiques 5-6'!$B$22:$B$26</c:f>
              <c:strCache>
                <c:ptCount val="5"/>
                <c:pt idx="0">
                  <c:v>&lt; 5%</c:v>
                </c:pt>
                <c:pt idx="1">
                  <c:v>5% -  10%</c:v>
                </c:pt>
                <c:pt idx="2">
                  <c:v>10% - 20%</c:v>
                </c:pt>
                <c:pt idx="3">
                  <c:v>20% - 30%</c:v>
                </c:pt>
                <c:pt idx="4">
                  <c:v>&gt; 30%</c:v>
                </c:pt>
              </c:strCache>
            </c:strRef>
          </c:cat>
          <c:val>
            <c:numRef>
              <c:f>'Graphiques 5-6'!$I$22:$I$26</c:f>
              <c:numCache>
                <c:formatCode>_(* #,##0.00_);_(* \(#,##0.00\);_(* "-"??_);_(@_)</c:formatCode>
                <c:ptCount val="5"/>
                <c:pt idx="0">
                  <c:v>56306.93</c:v>
                </c:pt>
                <c:pt idx="1">
                  <c:v>63607.8</c:v>
                </c:pt>
                <c:pt idx="2">
                  <c:v>52901.41</c:v>
                </c:pt>
                <c:pt idx="3">
                  <c:v>45340.12</c:v>
                </c:pt>
                <c:pt idx="4">
                  <c:v>284271.21000000002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'Graphiques 5-6'!$M$22:$M$26</c15:f>
                <c15:dlblRangeCache>
                  <c:ptCount val="5"/>
                  <c:pt idx="0">
                    <c:v>4%</c:v>
                  </c:pt>
                  <c:pt idx="1">
                    <c:v>1%</c:v>
                  </c:pt>
                  <c:pt idx="2">
                    <c:v>0%</c:v>
                  </c:pt>
                  <c:pt idx="3">
                    <c:v>0%</c:v>
                  </c:pt>
                  <c:pt idx="4">
                    <c:v>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9-9D1B-4A17-8F37-6CBC3BAF2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95379519"/>
        <c:axId val="29537993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'Graphiques 5-6'!$C$21</c15:sqref>
                        </c15:formulaRef>
                      </c:ext>
                    </c:extLst>
                    <c:strCache>
                      <c:ptCount val="1"/>
                      <c:pt idx="0">
                        <c:v>Nombre bénéficiaires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'Graphiques 5-6'!$B$22:$B$26</c15:sqref>
                        </c15:formulaRef>
                      </c:ext>
                    </c:extLst>
                    <c:strCache>
                      <c:ptCount val="5"/>
                      <c:pt idx="0">
                        <c:v>&lt; 5%</c:v>
                      </c:pt>
                      <c:pt idx="1">
                        <c:v>5% -  10%</c:v>
                      </c:pt>
                      <c:pt idx="2">
                        <c:v>10% - 20%</c:v>
                      </c:pt>
                      <c:pt idx="3">
                        <c:v>20% - 30%</c:v>
                      </c:pt>
                      <c:pt idx="4">
                        <c:v>&gt; 30%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'Graphiques 5-6'!$C$22:$C$26</c15:sqref>
                        </c15:formulaRef>
                      </c:ext>
                    </c:extLst>
                    <c:numCache>
                      <c:formatCode>_-* #\ ##0_-;\-* #\ ##0_-;_-* "-"??_-;_-@_-</c:formatCode>
                      <c:ptCount val="5"/>
                      <c:pt idx="0">
                        <c:v>1520</c:v>
                      </c:pt>
                      <c:pt idx="1">
                        <c:v>2260</c:v>
                      </c:pt>
                      <c:pt idx="2">
                        <c:v>5194</c:v>
                      </c:pt>
                      <c:pt idx="3">
                        <c:v>2499</c:v>
                      </c:pt>
                      <c:pt idx="4">
                        <c:v>1233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9D1B-4A17-8F37-6CBC3BAF2C1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'Graphiques 5-6'!$D$21</c15:sqref>
                        </c15:formulaRef>
                      </c:ext>
                    </c:extLst>
                    <c:strCache>
                      <c:ptCount val="1"/>
                      <c:pt idx="0">
                        <c:v>% bénéficiaires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'Graphiques 5-6'!$B$22:$B$26</c15:sqref>
                        </c15:formulaRef>
                      </c:ext>
                    </c:extLst>
                    <c:strCache>
                      <c:ptCount val="5"/>
                      <c:pt idx="0">
                        <c:v>&lt; 5%</c:v>
                      </c:pt>
                      <c:pt idx="1">
                        <c:v>5% -  10%</c:v>
                      </c:pt>
                      <c:pt idx="2">
                        <c:v>10% - 20%</c:v>
                      </c:pt>
                      <c:pt idx="3">
                        <c:v>20% - 30%</c:v>
                      </c:pt>
                      <c:pt idx="4">
                        <c:v>&gt; 30%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'Graphiques 5-6'!$D$22:$D$26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0.11962852195812999</c:v>
                      </c:pt>
                      <c:pt idx="1">
                        <c:v>0.17786872343774601</c:v>
                      </c:pt>
                      <c:pt idx="2">
                        <c:v>0.40878325200692578</c:v>
                      </c:pt>
                      <c:pt idx="3">
                        <c:v>0.19667873445616241</c:v>
                      </c:pt>
                      <c:pt idx="4">
                        <c:v>9.7040768141035724E-2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D1B-4A17-8F37-6CBC3BAF2C1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'Graphiques 5-6'!$E$21</c15:sqref>
                        </c15:formulaRef>
                      </c:ext>
                    </c:extLst>
                    <c:strCache>
                      <c:ptCount val="1"/>
                      <c:pt idx="0">
                        <c:v>Montant aides couplées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'Graphiques 5-6'!$B$22:$B$26</c15:sqref>
                        </c15:formulaRef>
                      </c:ext>
                    </c:extLst>
                    <c:strCache>
                      <c:ptCount val="5"/>
                      <c:pt idx="0">
                        <c:v>&lt; 5%</c:v>
                      </c:pt>
                      <c:pt idx="1">
                        <c:v>5% -  10%</c:v>
                      </c:pt>
                      <c:pt idx="2">
                        <c:v>10% - 20%</c:v>
                      </c:pt>
                      <c:pt idx="3">
                        <c:v>20% - 30%</c:v>
                      </c:pt>
                      <c:pt idx="4">
                        <c:v>&gt; 30%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'Graphiques 5-6'!$E$22:$E$26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5"/>
                      <c:pt idx="0">
                        <c:v>1583143.4</c:v>
                      </c:pt>
                      <c:pt idx="1">
                        <c:v>6920952.8100000015</c:v>
                      </c:pt>
                      <c:pt idx="2">
                        <c:v>29557646.23</c:v>
                      </c:pt>
                      <c:pt idx="3">
                        <c:v>21159317.620000001</c:v>
                      </c:pt>
                      <c:pt idx="4">
                        <c:v>7613196.0599999996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D1B-4A17-8F37-6CBC3BAF2C1E}"/>
                  </c:ext>
                </c:extLst>
              </c15:ser>
            </c15:filteredBarSeries>
          </c:ext>
        </c:extLst>
      </c:barChart>
      <c:catAx>
        <c:axId val="2953795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fr-FR"/>
                  <a:t>Part</a:t>
                </a:r>
                <a:r>
                  <a:rPr lang="fr-FR" baseline="0"/>
                  <a:t> des aides couplées dans les aides PAC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0.41778587051618549"/>
              <c:y val="0.718956692913385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295379935"/>
        <c:crosses val="autoZero"/>
        <c:auto val="1"/>
        <c:lblAlgn val="ctr"/>
        <c:lblOffset val="100"/>
        <c:noMultiLvlLbl val="0"/>
      </c:catAx>
      <c:valAx>
        <c:axId val="295379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295379519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113385826771653"/>
          <c:y val="0.81842446777486144"/>
          <c:w val="0.69773228346456695"/>
          <c:h val="0.15379775444736074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'Graphique 7'!$C$6</c:f>
              <c:strCache>
                <c:ptCount val="1"/>
                <c:pt idx="0">
                  <c:v>Bénéficiaires d'aide aux protéines végétales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'Graphique 7'!$B$7:$B$9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'Graphique 7'!$C$7:$C$9</c:f>
              <c:numCache>
                <c:formatCode>#,##0</c:formatCode>
                <c:ptCount val="3"/>
                <c:pt idx="0">
                  <c:v>4204</c:v>
                </c:pt>
                <c:pt idx="1">
                  <c:v>5321</c:v>
                </c:pt>
                <c:pt idx="2">
                  <c:v>5392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AF-4A3A-A233-A5DE69D47298}"/>
            </c:ext>
          </c:extLst>
        </c:ser>
        <c:ser>
          <c:idx val="2"/>
          <c:order val="2"/>
          <c:tx>
            <c:strRef>
              <c:f>'Graphique 7'!$E$6</c:f>
              <c:strCache>
                <c:ptCount val="1"/>
                <c:pt idx="0">
                  <c:v>Bénéficiares d'autres aides végétales </c:v>
                </c:pt>
              </c:strCache>
            </c:strRef>
          </c:tx>
          <c:spPr>
            <a:solidFill>
              <a:srgbClr val="FF8029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'Graphique 7'!$B$7:$B$9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'Graphique 7'!$E$7:$E$9</c:f>
              <c:numCache>
                <c:formatCode>General</c:formatCode>
                <c:ptCount val="3"/>
                <c:pt idx="0">
                  <c:v>108</c:v>
                </c:pt>
                <c:pt idx="1">
                  <c:v>289</c:v>
                </c:pt>
                <c:pt idx="2">
                  <c:v>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AF-4A3A-A233-A5DE69D47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52970623"/>
        <c:axId val="752971039"/>
      </c:barChart>
      <c:lineChart>
        <c:grouping val="standard"/>
        <c:varyColors val="0"/>
        <c:ser>
          <c:idx val="4"/>
          <c:order val="4"/>
          <c:tx>
            <c:strRef>
              <c:f>'Graphique 7'!$G$6</c:f>
              <c:strCache>
                <c:ptCount val="1"/>
                <c:pt idx="0">
                  <c:v>Montant des aides couplées végétales 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8032230703986433E-2"/>
                  <c:y val="-5.0925839846792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AF-4A3A-A233-A5DE69D47298}"/>
                </c:ext>
              </c:extLst>
            </c:dLbl>
            <c:dLbl>
              <c:idx val="1"/>
              <c:layout>
                <c:manualLayout>
                  <c:x val="-7.124681933842246E-2"/>
                  <c:y val="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AF-4A3A-A233-A5DE69D47298}"/>
                </c:ext>
              </c:extLst>
            </c:dLbl>
            <c:dLbl>
              <c:idx val="2"/>
              <c:layout>
                <c:manualLayout>
                  <c:x val="-3.3927056827820309E-2"/>
                  <c:y val="6.8256846265256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5AF-4A3A-A233-A5DE69D4729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'Graphique 7'!$B$7:$B$9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'Graphique 7'!$G$7:$G$9</c:f>
              <c:numCache>
                <c:formatCode>_(* #,##0.00_);_(* \(#,##0.00\);_(* "-"??_);_(@_)</c:formatCode>
                <c:ptCount val="3"/>
                <c:pt idx="0">
                  <c:v>6532232.7199999997</c:v>
                </c:pt>
                <c:pt idx="1">
                  <c:v>6650137.6500000004</c:v>
                </c:pt>
                <c:pt idx="2">
                  <c:v>7289386.2300000004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5AF-4A3A-A233-A5DE69D47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7490319"/>
        <c:axId val="677495727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'Graphique 7'!$D$6</c15:sqref>
                        </c15:formulaRef>
                      </c:ext>
                    </c:extLst>
                    <c:strCache>
                      <c:ptCount val="1"/>
                      <c:pt idx="0">
                        <c:v>Montant d'aide aux protéines végétales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'Graphique 7'!$B$7:$B$9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'Graphique 7'!$D$7:$D$9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3"/>
                      <c:pt idx="0">
                        <c:v>6408150.8300000001</c:v>
                      </c:pt>
                      <c:pt idx="1">
                        <c:v>6230290.9199999999</c:v>
                      </c:pt>
                      <c:pt idx="2">
                        <c:v>6786958.7599999998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45AF-4A3A-A233-A5DE69D47298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'Graphique 7'!$F$6</c15:sqref>
                        </c15:formulaRef>
                      </c:ext>
                    </c:extLst>
                    <c:strCache>
                      <c:ptCount val="1"/>
                      <c:pt idx="0">
                        <c:v>Montant d'autres aides végétales 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'Graphique 7'!$B$7:$B$9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'Graphique 7'!$F$7:$F$9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3"/>
                      <c:pt idx="0">
                        <c:v>124081.89</c:v>
                      </c:pt>
                      <c:pt idx="1">
                        <c:v>419846.73</c:v>
                      </c:pt>
                      <c:pt idx="2">
                        <c:v>502427.47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5AF-4A3A-A233-A5DE69D47298}"/>
                  </c:ext>
                </c:extLst>
              </c15:ser>
            </c15:filteredLineSeries>
          </c:ext>
        </c:extLst>
      </c:lineChart>
      <c:catAx>
        <c:axId val="752970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752971039"/>
        <c:crosses val="autoZero"/>
        <c:auto val="1"/>
        <c:lblAlgn val="ctr"/>
        <c:lblOffset val="100"/>
        <c:noMultiLvlLbl val="0"/>
      </c:catAx>
      <c:valAx>
        <c:axId val="752971039"/>
        <c:scaling>
          <c:orientation val="minMax"/>
          <c:max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fr-FR"/>
                  <a:t>Nombre de bénéficiaires</a:t>
                </a:r>
              </a:p>
            </c:rich>
          </c:tx>
          <c:layout>
            <c:manualLayout>
              <c:xMode val="edge"/>
              <c:yMode val="edge"/>
              <c:x val="1.6963528413910092E-2"/>
              <c:y val="6.435258092738407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752970623"/>
        <c:crosses val="autoZero"/>
        <c:crossBetween val="between"/>
      </c:valAx>
      <c:valAx>
        <c:axId val="677495727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fr-FR"/>
                  <a:t>Montant</a:t>
                </a:r>
                <a:r>
                  <a:rPr lang="fr-FR" baseline="0"/>
                  <a:t> </a:t>
                </a:r>
                <a:r>
                  <a:rPr lang="fr-FR"/>
                  <a:t>(en</a:t>
                </a:r>
                <a:r>
                  <a:rPr lang="fr-FR" baseline="0"/>
                  <a:t> million d'euros</a:t>
                </a:r>
                <a:r>
                  <a:rPr lang="fr-FR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#,##0.0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677490319"/>
        <c:crosses val="max"/>
        <c:crossBetween val="between"/>
        <c:dispUnits>
          <c:builtInUnit val="millions"/>
        </c:dispUnits>
      </c:valAx>
      <c:catAx>
        <c:axId val="6774903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7495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137160979877516"/>
          <c:y val="0.10369090334401525"/>
          <c:w val="0.78626859142607164"/>
          <c:h val="0.6463462379702535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'Graphique 8'!$C$6</c:f>
              <c:strCache>
                <c:ptCount val="1"/>
                <c:pt idx="0">
                  <c:v> Baisse &gt; 30% </c:v>
                </c:pt>
              </c:strCache>
            </c:strRef>
          </c:tx>
          <c:spPr>
            <a:solidFill>
              <a:srgbClr val="FF4747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A4B6AF5-D8E7-4B88-A541-083FFE284F42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754A-4E57-B547-653B51F3893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BDC37B9-889E-45D2-A4EC-F6329580A5D6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754A-4E57-B547-653B51F3893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19B941A-46B3-4B44-AACE-E7EB8B7F9835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1C35-4AA9-B145-F73117DB794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70F1222-EEC1-49FD-BCA1-116EA3874214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2BFA-4879-A758-0AA6F8180E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'Graphique 8'!$B$7:$B$14</c15:sqref>
                  </c15:fullRef>
                </c:ext>
              </c:extLst>
              <c:f>('Graphique 8'!$B$7:$B$8,'Graphique 8'!$B$10,'Graphique 8'!$B$14)</c:f>
              <c:strCache>
                <c:ptCount val="4"/>
                <c:pt idx="0">
                  <c:v>ICHN</c:v>
                </c:pt>
                <c:pt idx="1">
                  <c:v>Assurance récolte</c:v>
                </c:pt>
                <c:pt idx="2">
                  <c:v>MAEC</c:v>
                </c:pt>
                <c:pt idx="3">
                  <c:v>BIO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'Graphique 8'!$C$7:$C$14</c15:sqref>
                  </c15:fullRef>
                </c:ext>
              </c:extLst>
              <c:f>('Graphique 8'!$C$7:$C$8,'Graphique 8'!$C$10,'Graphique 8'!$C$14)</c:f>
              <c:numCache>
                <c:formatCode>0%</c:formatCode>
                <c:ptCount val="4"/>
                <c:pt idx="0">
                  <c:v>8.6824067022086823E-2</c:v>
                </c:pt>
                <c:pt idx="1">
                  <c:v>0.1144141030072589</c:v>
                </c:pt>
                <c:pt idx="2">
                  <c:v>0.32974717590102204</c:v>
                </c:pt>
                <c:pt idx="3">
                  <c:v>0.65299425758818708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'Graphique 8'!$J$7:$J$14</c15:f>
                <c15:dlblRangeCache>
                  <c:ptCount val="8"/>
                  <c:pt idx="0">
                    <c:v>23%</c:v>
                  </c:pt>
                  <c:pt idx="1">
                    <c:v>15%</c:v>
                  </c:pt>
                  <c:pt idx="2">
                    <c:v>51%</c:v>
                  </c:pt>
                  <c:pt idx="3">
                    <c:v>42%</c:v>
                  </c:pt>
                  <c:pt idx="4">
                    <c:v>45%</c:v>
                  </c:pt>
                  <c:pt idx="5">
                    <c:v>42%</c:v>
                  </c:pt>
                  <c:pt idx="6">
                    <c:v>87%</c:v>
                  </c:pt>
                  <c:pt idx="7">
                    <c:v>73%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754A-4E57-B547-653B51F38938}"/>
            </c:ext>
          </c:extLst>
        </c:ser>
        <c:ser>
          <c:idx val="1"/>
          <c:order val="1"/>
          <c:tx>
            <c:strRef>
              <c:f>'Graphique 8'!$D$6</c:f>
              <c:strCache>
                <c:ptCount val="1"/>
                <c:pt idx="0">
                  <c:v> Baisse 10–30% </c:v>
                </c:pt>
              </c:strCache>
            </c:strRef>
          </c:tx>
          <c:spPr>
            <a:solidFill>
              <a:srgbClr val="FF818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'Graphique 8'!$B$7:$B$14</c15:sqref>
                  </c15:fullRef>
                </c:ext>
              </c:extLst>
              <c:f>('Graphique 8'!$B$7:$B$8,'Graphique 8'!$B$10,'Graphique 8'!$B$14)</c:f>
              <c:strCache>
                <c:ptCount val="4"/>
                <c:pt idx="0">
                  <c:v>ICHN</c:v>
                </c:pt>
                <c:pt idx="1">
                  <c:v>Assurance récolte</c:v>
                </c:pt>
                <c:pt idx="2">
                  <c:v>MAEC</c:v>
                </c:pt>
                <c:pt idx="3">
                  <c:v>BIO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'Graphique 8'!$D$7:$D$14</c15:sqref>
                  </c15:fullRef>
                </c:ext>
              </c:extLst>
              <c:f>('Graphique 8'!$D$7:$D$8,'Graphique 8'!$D$10,'Graphique 8'!$D$14)</c:f>
              <c:numCache>
                <c:formatCode>0%</c:formatCode>
                <c:ptCount val="4"/>
                <c:pt idx="0">
                  <c:v>7.1591774562071595E-2</c:v>
                </c:pt>
                <c:pt idx="1">
                  <c:v>2.8344279294849638E-2</c:v>
                </c:pt>
                <c:pt idx="2">
                  <c:v>7.5847229693383533E-2</c:v>
                </c:pt>
                <c:pt idx="3">
                  <c:v>5.988515176374077E-2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4A-4E57-B547-653B51F38938}"/>
            </c:ext>
          </c:extLst>
        </c:ser>
        <c:ser>
          <c:idx val="2"/>
          <c:order val="2"/>
          <c:tx>
            <c:strRef>
              <c:f>'Graphique 8'!$E$6</c:f>
              <c:strCache>
                <c:ptCount val="1"/>
                <c:pt idx="0">
                  <c:v> Baisse 5–10% </c:v>
                </c:pt>
              </c:strCache>
            </c:strRef>
          </c:tx>
          <c:spPr>
            <a:solidFill>
              <a:srgbClr val="FFC1C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'Graphique 8'!$B$7:$B$14</c15:sqref>
                  </c15:fullRef>
                </c:ext>
              </c:extLst>
              <c:f>('Graphique 8'!$B$7:$B$8,'Graphique 8'!$B$10,'Graphique 8'!$B$14)</c:f>
              <c:strCache>
                <c:ptCount val="4"/>
                <c:pt idx="0">
                  <c:v>ICHN</c:v>
                </c:pt>
                <c:pt idx="1">
                  <c:v>Assurance récolte</c:v>
                </c:pt>
                <c:pt idx="2">
                  <c:v>MAEC</c:v>
                </c:pt>
                <c:pt idx="3">
                  <c:v>BIO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'Graphique 8'!$E$7:$E$14</c15:sqref>
                  </c15:fullRef>
                </c:ext>
              </c:extLst>
              <c:f>('Graphique 8'!$E$7:$E$8,'Graphique 8'!$E$10,'Graphique 8'!$E$14)</c:f>
              <c:numCache>
                <c:formatCode>0%</c:formatCode>
                <c:ptCount val="4"/>
                <c:pt idx="0">
                  <c:v>6.9687738004569691E-2</c:v>
                </c:pt>
                <c:pt idx="1">
                  <c:v>1.1061182163843761E-2</c:v>
                </c:pt>
                <c:pt idx="2">
                  <c:v>1.6675632060247445E-2</c:v>
                </c:pt>
                <c:pt idx="3">
                  <c:v>2.0508613617719443E-2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4A-4E57-B547-653B51F38938}"/>
            </c:ext>
          </c:extLst>
        </c:ser>
        <c:ser>
          <c:idx val="3"/>
          <c:order val="3"/>
          <c:tx>
            <c:strRef>
              <c:f>'Graphique 8'!$F$6</c:f>
              <c:strCache>
                <c:ptCount val="1"/>
                <c:pt idx="0">
                  <c:v> Stable (+/-5%) 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'Graphique 8'!$B$7:$B$14</c15:sqref>
                  </c15:fullRef>
                </c:ext>
              </c:extLst>
              <c:f>('Graphique 8'!$B$7:$B$8,'Graphique 8'!$B$10,'Graphique 8'!$B$14)</c:f>
              <c:strCache>
                <c:ptCount val="4"/>
                <c:pt idx="0">
                  <c:v>ICHN</c:v>
                </c:pt>
                <c:pt idx="1">
                  <c:v>Assurance récolte</c:v>
                </c:pt>
                <c:pt idx="2">
                  <c:v>MAEC</c:v>
                </c:pt>
                <c:pt idx="3">
                  <c:v>BIO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'Graphique 8'!$F$7:$F$14</c15:sqref>
                  </c15:fullRef>
                </c:ext>
              </c:extLst>
              <c:f>('Graphique 8'!$F$7:$F$8,'Graphique 8'!$F$10,'Graphique 8'!$F$14)</c:f>
              <c:numCache>
                <c:formatCode>0%</c:formatCode>
                <c:ptCount val="4"/>
                <c:pt idx="0">
                  <c:v>0.4939070830159939</c:v>
                </c:pt>
                <c:pt idx="1">
                  <c:v>2.9726927065330106E-2</c:v>
                </c:pt>
                <c:pt idx="2">
                  <c:v>0.22162452931683702</c:v>
                </c:pt>
                <c:pt idx="3">
                  <c:v>0.19114027891714519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4A-4E57-B547-653B51F38938}"/>
            </c:ext>
          </c:extLst>
        </c:ser>
        <c:ser>
          <c:idx val="4"/>
          <c:order val="4"/>
          <c:tx>
            <c:strRef>
              <c:f>'Graphique 8'!$G$6</c:f>
              <c:strCache>
                <c:ptCount val="1"/>
                <c:pt idx="0">
                  <c:v> Hausse 5–10% 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'Graphique 8'!$B$7:$B$14</c15:sqref>
                  </c15:fullRef>
                </c:ext>
              </c:extLst>
              <c:f>('Graphique 8'!$B$7:$B$8,'Graphique 8'!$B$10,'Graphique 8'!$B$14)</c:f>
              <c:strCache>
                <c:ptCount val="4"/>
                <c:pt idx="0">
                  <c:v>ICHN</c:v>
                </c:pt>
                <c:pt idx="1">
                  <c:v>Assurance récolte</c:v>
                </c:pt>
                <c:pt idx="2">
                  <c:v>MAEC</c:v>
                </c:pt>
                <c:pt idx="3">
                  <c:v>BIO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'Graphique 8'!$G$7:$G$14</c15:sqref>
                  </c15:fullRef>
                </c:ext>
              </c:extLst>
              <c:f>('Graphique 8'!$G$7:$G$8,'Graphique 8'!$G$10,'Graphique 8'!$G$14)</c:f>
              <c:numCache>
                <c:formatCode>0%</c:formatCode>
                <c:ptCount val="4"/>
                <c:pt idx="0">
                  <c:v>7.1210967250571217E-2</c:v>
                </c:pt>
                <c:pt idx="1">
                  <c:v>2.1085378499827168E-2</c:v>
                </c:pt>
                <c:pt idx="2">
                  <c:v>2.0441097364174286E-2</c:v>
                </c:pt>
                <c:pt idx="3">
                  <c:v>1.7227235438884332E-2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4A-4E57-B547-653B51F38938}"/>
            </c:ext>
          </c:extLst>
        </c:ser>
        <c:ser>
          <c:idx val="5"/>
          <c:order val="5"/>
          <c:tx>
            <c:strRef>
              <c:f>'Graphique 8'!$H$6</c:f>
              <c:strCache>
                <c:ptCount val="1"/>
                <c:pt idx="0">
                  <c:v> Hausse 10–30% 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'Graphique 8'!$B$7:$B$14</c15:sqref>
                  </c15:fullRef>
                </c:ext>
              </c:extLst>
              <c:f>('Graphique 8'!$B$7:$B$8,'Graphique 8'!$B$10,'Graphique 8'!$B$14)</c:f>
              <c:strCache>
                <c:ptCount val="4"/>
                <c:pt idx="0">
                  <c:v>ICHN</c:v>
                </c:pt>
                <c:pt idx="1">
                  <c:v>Assurance récolte</c:v>
                </c:pt>
                <c:pt idx="2">
                  <c:v>MAEC</c:v>
                </c:pt>
                <c:pt idx="3">
                  <c:v>BIO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'Graphique 8'!$H$7:$H$14</c15:sqref>
                  </c15:fullRef>
                </c:ext>
              </c:extLst>
              <c:f>('Graphique 8'!$H$7:$H$8,'Graphique 8'!$H$10,'Graphique 8'!$H$14)</c:f>
              <c:numCache>
                <c:formatCode>0%</c:formatCode>
                <c:ptCount val="4"/>
                <c:pt idx="0">
                  <c:v>0.14546839299314546</c:v>
                </c:pt>
                <c:pt idx="1">
                  <c:v>0.12996889042516419</c:v>
                </c:pt>
                <c:pt idx="2">
                  <c:v>6.7240451855836478E-2</c:v>
                </c:pt>
                <c:pt idx="3">
                  <c:v>2.0508613617719443E-2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54A-4E57-B547-653B51F38938}"/>
            </c:ext>
          </c:extLst>
        </c:ser>
        <c:ser>
          <c:idx val="6"/>
          <c:order val="6"/>
          <c:tx>
            <c:strRef>
              <c:f>'Graphique 8'!$I$6</c:f>
              <c:strCache>
                <c:ptCount val="1"/>
                <c:pt idx="0">
                  <c:v> Hausse &gt; 30% 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1624F718-2B9E-4401-A51F-4B12EAE70949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754A-4E57-B547-653B51F3893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7C8C3E7-F8F4-4969-8667-5172F585367B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754A-4E57-B547-653B51F3893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BB8B583-51D3-4CC1-A920-A9D62516B8ED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1C35-4AA9-B145-F73117DB794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845F055-4941-4B88-B0AD-B0E764E23CFB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BFA-4879-A758-0AA6F8180E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'Graphique 8'!$B$7:$B$14</c15:sqref>
                  </c15:fullRef>
                </c:ext>
              </c:extLst>
              <c:f>('Graphique 8'!$B$7:$B$8,'Graphique 8'!$B$10,'Graphique 8'!$B$14)</c:f>
              <c:strCache>
                <c:ptCount val="4"/>
                <c:pt idx="0">
                  <c:v>ICHN</c:v>
                </c:pt>
                <c:pt idx="1">
                  <c:v>Assurance récolte</c:v>
                </c:pt>
                <c:pt idx="2">
                  <c:v>MAEC</c:v>
                </c:pt>
                <c:pt idx="3">
                  <c:v>BIO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'Graphique 8'!$I$7:$I$14</c15:sqref>
                  </c15:fullRef>
                </c:ext>
              </c:extLst>
              <c:f>('Graphique 8'!$I$7:$I$8,'Graphique 8'!$I$10,'Graphique 8'!$I$14)</c:f>
              <c:numCache>
                <c:formatCode>0%</c:formatCode>
                <c:ptCount val="4"/>
                <c:pt idx="0">
                  <c:v>6.1309977151561307E-2</c:v>
                </c:pt>
                <c:pt idx="1">
                  <c:v>0.66539923954372626</c:v>
                </c:pt>
                <c:pt idx="2">
                  <c:v>0.26842388380849919</c:v>
                </c:pt>
                <c:pt idx="3">
                  <c:v>3.7735849056603772E-2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'Graphique 8'!$K$7:$K$14</c15:f>
                <c15:dlblRangeCache>
                  <c:ptCount val="8"/>
                  <c:pt idx="0">
                    <c:v>28%</c:v>
                  </c:pt>
                  <c:pt idx="1">
                    <c:v>82%</c:v>
                  </c:pt>
                  <c:pt idx="2">
                    <c:v>28%</c:v>
                  </c:pt>
                  <c:pt idx="3">
                    <c:v>36%</c:v>
                  </c:pt>
                  <c:pt idx="4">
                    <c:v>8%</c:v>
                  </c:pt>
                  <c:pt idx="5">
                    <c:v>52%</c:v>
                  </c:pt>
                  <c:pt idx="6">
                    <c:v>1%</c:v>
                  </c:pt>
                  <c:pt idx="7">
                    <c:v>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754A-4E57-B547-653B51F38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524675008"/>
        <c:axId val="1524640064"/>
      </c:barChart>
      <c:catAx>
        <c:axId val="15246750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524640064"/>
        <c:crosses val="autoZero"/>
        <c:auto val="1"/>
        <c:lblAlgn val="ctr"/>
        <c:lblOffset val="100"/>
        <c:noMultiLvlLbl val="0"/>
      </c:catAx>
      <c:valAx>
        <c:axId val="1524640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524675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263123359580053E-2"/>
          <c:y val="0.86472076407115772"/>
          <c:w val="0.93334782709683428"/>
          <c:h val="0.12139034703995331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180446194225724E-2"/>
          <c:y val="5.0925925925925923E-2"/>
          <c:w val="0.83013910761154863"/>
          <c:h val="0.6699513172054757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'Graphique 9'!$C$6</c:f>
              <c:strCache>
                <c:ptCount val="1"/>
                <c:pt idx="0">
                  <c:v>Prairies permanentes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9'!$B$7:$B$11</c:f>
              <c:strCache>
                <c:ptCount val="5"/>
                <c:pt idx="0">
                  <c:v>Calvados</c:v>
                </c:pt>
                <c:pt idx="1">
                  <c:v>Eure</c:v>
                </c:pt>
                <c:pt idx="2">
                  <c:v>Manche</c:v>
                </c:pt>
                <c:pt idx="3">
                  <c:v>Orne</c:v>
                </c:pt>
                <c:pt idx="4">
                  <c:v>Seine-Maritime</c:v>
                </c:pt>
              </c:strCache>
            </c:strRef>
          </c:cat>
          <c:val>
            <c:numRef>
              <c:f>'Graphique 9'!$C$7:$C$11</c:f>
              <c:numCache>
                <c:formatCode>_-* #\ ##0_-;\-* #\ ##0_-;_-* "-"??_-;_-@_-</c:formatCode>
                <c:ptCount val="5"/>
                <c:pt idx="0">
                  <c:v>-7409.4100000000026</c:v>
                </c:pt>
                <c:pt idx="1">
                  <c:v>-1884.5299999999991</c:v>
                </c:pt>
                <c:pt idx="2">
                  <c:v>-8881.2000000000116</c:v>
                </c:pt>
                <c:pt idx="3">
                  <c:v>-5389.140000000014</c:v>
                </c:pt>
                <c:pt idx="4">
                  <c:v>-3612.680000000008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3B-4651-B1EB-86E839C26EE6}"/>
            </c:ext>
          </c:extLst>
        </c:ser>
        <c:ser>
          <c:idx val="1"/>
          <c:order val="1"/>
          <c:tx>
            <c:strRef>
              <c:f>'Graphique 9'!$D$6</c:f>
              <c:strCache>
                <c:ptCount val="1"/>
                <c:pt idx="0">
                  <c:v>Terres arables</c:v>
                </c:pt>
              </c:strCache>
            </c:strRef>
          </c:tx>
          <c:spPr>
            <a:solidFill>
              <a:srgbClr val="CA5A6D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8.3333333333333332E-3"/>
                  <c:y val="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3B-4651-B1EB-86E839C26EE6}"/>
                </c:ext>
              </c:extLst>
            </c:dLbl>
            <c:dLbl>
              <c:idx val="1"/>
              <c:layout>
                <c:manualLayout>
                  <c:x val="-7.1288876501057917E-3"/>
                  <c:y val="1.110972033957538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C3B-4651-B1EB-86E839C26E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9'!$B$7:$B$11</c:f>
              <c:strCache>
                <c:ptCount val="5"/>
                <c:pt idx="0">
                  <c:v>Calvados</c:v>
                </c:pt>
                <c:pt idx="1">
                  <c:v>Eure</c:v>
                </c:pt>
                <c:pt idx="2">
                  <c:v>Manche</c:v>
                </c:pt>
                <c:pt idx="3">
                  <c:v>Orne</c:v>
                </c:pt>
                <c:pt idx="4">
                  <c:v>Seine-Maritime</c:v>
                </c:pt>
              </c:strCache>
            </c:strRef>
          </c:cat>
          <c:val>
            <c:numRef>
              <c:f>'Graphique 9'!$D$7:$D$11</c:f>
              <c:numCache>
                <c:formatCode>_-* #\ ##0_-;\-* #\ ##0_-;_-* "-"??_-;_-@_-</c:formatCode>
                <c:ptCount val="5"/>
                <c:pt idx="0">
                  <c:v>-437.74000000001979</c:v>
                </c:pt>
                <c:pt idx="1">
                  <c:v>-1151.1600000000331</c:v>
                </c:pt>
                <c:pt idx="2">
                  <c:v>362.82999999998719</c:v>
                </c:pt>
                <c:pt idx="3">
                  <c:v>-657.55000000001746</c:v>
                </c:pt>
                <c:pt idx="4">
                  <c:v>-290.44000000000233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3B-4651-B1EB-86E839C26EE6}"/>
            </c:ext>
          </c:extLst>
        </c:ser>
        <c:ser>
          <c:idx val="2"/>
          <c:order val="2"/>
          <c:tx>
            <c:strRef>
              <c:f>'Graphique 9'!$E$6</c:f>
              <c:strCache>
                <c:ptCount val="1"/>
                <c:pt idx="0">
                  <c:v>Cultures permanentes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3.0555555555555555E-2"/>
                  <c:y val="3.645377661974448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3B-4651-B1EB-86E839C26EE6}"/>
                </c:ext>
              </c:extLst>
            </c:dLbl>
            <c:dLbl>
              <c:idx val="1"/>
              <c:layout>
                <c:manualLayout>
                  <c:x val="1.66666666666666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C3B-4651-B1EB-86E839C26EE6}"/>
                </c:ext>
              </c:extLst>
            </c:dLbl>
            <c:dLbl>
              <c:idx val="2"/>
              <c:layout>
                <c:manualLayout>
                  <c:x val="4.4444444444444446E-2"/>
                  <c:y val="4.243778136006664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C3B-4651-B1EB-86E839C26EE6}"/>
                </c:ext>
              </c:extLst>
            </c:dLbl>
            <c:dLbl>
              <c:idx val="3"/>
              <c:layout>
                <c:manualLayout>
                  <c:x val="3.6111111111111108E-2"/>
                  <c:y val="-4.243778136006664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C3B-4651-B1EB-86E839C26EE6}"/>
                </c:ext>
              </c:extLst>
            </c:dLbl>
            <c:dLbl>
              <c:idx val="4"/>
              <c:layout>
                <c:manualLayout>
                  <c:x val="1.9444444444444344E-2"/>
                  <c:y val="-1.06094453400166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3B-4651-B1EB-86E839C26E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9'!$B$7:$B$11</c:f>
              <c:strCache>
                <c:ptCount val="5"/>
                <c:pt idx="0">
                  <c:v>Calvados</c:v>
                </c:pt>
                <c:pt idx="1">
                  <c:v>Eure</c:v>
                </c:pt>
                <c:pt idx="2">
                  <c:v>Manche</c:v>
                </c:pt>
                <c:pt idx="3">
                  <c:v>Orne</c:v>
                </c:pt>
                <c:pt idx="4">
                  <c:v>Seine-Maritime</c:v>
                </c:pt>
              </c:strCache>
            </c:strRef>
          </c:cat>
          <c:val>
            <c:numRef>
              <c:f>'Graphique 9'!$E$7:$E$11</c:f>
              <c:numCache>
                <c:formatCode>_-* #\ ##0_-;\-* #\ ##0_-;_-* "-"??_-;_-@_-</c:formatCode>
                <c:ptCount val="5"/>
                <c:pt idx="0">
                  <c:v>-317.34000000000009</c:v>
                </c:pt>
                <c:pt idx="1">
                  <c:v>9.8699999999998909</c:v>
                </c:pt>
                <c:pt idx="2">
                  <c:v>130.27000000000001</c:v>
                </c:pt>
                <c:pt idx="3">
                  <c:v>242.2199999999998</c:v>
                </c:pt>
                <c:pt idx="4">
                  <c:v>77.919999999999845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3B-4651-B1EB-86E839C26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19344399"/>
        <c:axId val="919341903"/>
      </c:barChart>
      <c:catAx>
        <c:axId val="91934439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19341903"/>
        <c:crossesAt val="0"/>
        <c:auto val="1"/>
        <c:lblAlgn val="ctr"/>
        <c:lblOffset val="100"/>
        <c:noMultiLvlLbl val="0"/>
      </c:catAx>
      <c:valAx>
        <c:axId val="9193419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fr-FR"/>
                  <a:t>Surfaces en hectare</a:t>
                </a:r>
              </a:p>
            </c:rich>
          </c:tx>
          <c:layout>
            <c:manualLayout>
              <c:xMode val="edge"/>
              <c:yMode val="edge"/>
              <c:x val="0.69081341602211244"/>
              <c:y val="0.81856863844452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919344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5194242</xdr:colOff>
      <xdr:row>9</xdr:row>
      <xdr:rowOff>4721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7F34E27-2AF5-43EE-928A-DFD868F03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194242" cy="1719221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0.36586</cdr:y>
    </cdr:from>
    <cdr:to>
      <cdr:x>0.2</cdr:x>
      <cdr:y>0.44987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D00F9827-6ECE-4E54-9BA2-32A6B9F7ECF1}"/>
            </a:ext>
          </a:extLst>
        </cdr:cNvPr>
        <cdr:cNvSpPr txBox="1"/>
      </cdr:nvSpPr>
      <cdr:spPr>
        <a:xfrm xmlns:a="http://schemas.openxmlformats.org/drawingml/2006/main">
          <a:off x="0" y="1143015"/>
          <a:ext cx="914400" cy="2624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 b="1">
              <a:solidFill>
                <a:sysClr val="windowText" lastClr="000000"/>
              </a:solidFill>
              <a:latin typeface="Marianne" panose="02000000000000000000" pitchFamily="50" charset="0"/>
            </a:rPr>
            <a:t>Manche</a:t>
          </a:r>
        </a:p>
      </cdr:txBody>
    </cdr:sp>
  </cdr:relSizeAnchor>
  <cdr:relSizeAnchor xmlns:cdr="http://schemas.openxmlformats.org/drawingml/2006/chartDrawing">
    <cdr:from>
      <cdr:x>0</cdr:x>
      <cdr:y>0.50136</cdr:y>
    </cdr:from>
    <cdr:to>
      <cdr:x>0.2</cdr:x>
      <cdr:y>0.58841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D0B9BABD-CEA6-4F36-8693-658A70EBBA14}"/>
            </a:ext>
          </a:extLst>
        </cdr:cNvPr>
        <cdr:cNvSpPr txBox="1"/>
      </cdr:nvSpPr>
      <cdr:spPr>
        <a:xfrm xmlns:a="http://schemas.openxmlformats.org/drawingml/2006/main">
          <a:off x="0" y="1566348"/>
          <a:ext cx="914400" cy="271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 b="1">
              <a:solidFill>
                <a:sysClr val="windowText" lastClr="000000"/>
              </a:solidFill>
              <a:latin typeface="Marianne" panose="02000000000000000000" pitchFamily="50" charset="0"/>
            </a:rPr>
            <a:t>Eure</a:t>
          </a:r>
        </a:p>
      </cdr:txBody>
    </cdr:sp>
  </cdr:relSizeAnchor>
  <cdr:relSizeAnchor xmlns:cdr="http://schemas.openxmlformats.org/drawingml/2006/chartDrawing">
    <cdr:from>
      <cdr:x>0.00208</cdr:x>
      <cdr:y>0.61721</cdr:y>
    </cdr:from>
    <cdr:to>
      <cdr:x>0.20208</cdr:x>
      <cdr:y>0.70427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5398F897-F75D-49CD-BD2E-72D09E24BA8B}"/>
            </a:ext>
          </a:extLst>
        </cdr:cNvPr>
        <cdr:cNvSpPr txBox="1"/>
      </cdr:nvSpPr>
      <cdr:spPr>
        <a:xfrm xmlns:a="http://schemas.openxmlformats.org/drawingml/2006/main">
          <a:off x="9525" y="1928278"/>
          <a:ext cx="914400" cy="2719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 b="1">
              <a:solidFill>
                <a:sysClr val="windowText" lastClr="000000"/>
              </a:solidFill>
              <a:latin typeface="Marianne" panose="02000000000000000000" pitchFamily="50" charset="0"/>
            </a:rPr>
            <a:t>Calvados</a:t>
          </a:r>
        </a:p>
      </cdr:txBody>
    </cdr:sp>
  </cdr:relSizeAnchor>
  <cdr:relSizeAnchor xmlns:cdr="http://schemas.openxmlformats.org/drawingml/2006/chartDrawing">
    <cdr:from>
      <cdr:x>0</cdr:x>
      <cdr:y>0.23916</cdr:y>
    </cdr:from>
    <cdr:to>
      <cdr:x>0.2</cdr:x>
      <cdr:y>0.32317</cdr:y>
    </cdr:to>
    <cdr:sp macro="" textlink="">
      <cdr:nvSpPr>
        <cdr:cNvPr id="7" name="ZoneTexte 1">
          <a:extLst xmlns:a="http://schemas.openxmlformats.org/drawingml/2006/main">
            <a:ext uri="{FF2B5EF4-FFF2-40B4-BE49-F238E27FC236}">
              <a16:creationId xmlns:a16="http://schemas.microsoft.com/office/drawing/2014/main" id="{5103F6F2-8513-48F9-A3E6-A2EF4C3EBBC6}"/>
            </a:ext>
          </a:extLst>
        </cdr:cNvPr>
        <cdr:cNvSpPr txBox="1"/>
      </cdr:nvSpPr>
      <cdr:spPr>
        <a:xfrm xmlns:a="http://schemas.openxmlformats.org/drawingml/2006/main">
          <a:off x="0" y="747195"/>
          <a:ext cx="914400" cy="2624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 b="1">
              <a:solidFill>
                <a:sysClr val="windowText" lastClr="000000"/>
              </a:solidFill>
              <a:latin typeface="Marianne" panose="02000000000000000000" pitchFamily="50" charset="0"/>
            </a:rPr>
            <a:t>Orne</a:t>
          </a:r>
        </a:p>
      </cdr:txBody>
    </cdr:sp>
  </cdr:relSizeAnchor>
  <cdr:relSizeAnchor xmlns:cdr="http://schemas.openxmlformats.org/drawingml/2006/chartDrawing">
    <cdr:from>
      <cdr:x>0</cdr:x>
      <cdr:y>0.10366</cdr:y>
    </cdr:from>
    <cdr:to>
      <cdr:x>0.2</cdr:x>
      <cdr:y>0.18767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FE409D74-9694-43DB-A09E-CDF26BAA01B9}"/>
            </a:ext>
          </a:extLst>
        </cdr:cNvPr>
        <cdr:cNvSpPr txBox="1"/>
      </cdr:nvSpPr>
      <cdr:spPr>
        <a:xfrm xmlns:a="http://schemas.openxmlformats.org/drawingml/2006/main">
          <a:off x="0" y="323850"/>
          <a:ext cx="914400" cy="2624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 b="1">
              <a:solidFill>
                <a:sysClr val="windowText" lastClr="000000"/>
              </a:solidFill>
              <a:latin typeface="Marianne" panose="02000000000000000000" pitchFamily="50" charset="0"/>
            </a:rPr>
            <a:t>Seine-Maritime</a:t>
          </a:r>
        </a:p>
      </cdr:txBody>
    </cdr:sp>
  </cdr:relSizeAnchor>
  <cdr:relSizeAnchor xmlns:cdr="http://schemas.openxmlformats.org/drawingml/2006/chartDrawing">
    <cdr:from>
      <cdr:x>0.32361</cdr:x>
      <cdr:y>0.05894</cdr:y>
    </cdr:from>
    <cdr:to>
      <cdr:x>0.325</cdr:x>
      <cdr:y>0.74695</cdr:y>
    </cdr:to>
    <cdr:cxnSp macro="">
      <cdr:nvCxnSpPr>
        <cdr:cNvPr id="9" name="Connecteur droit 8">
          <a:extLst xmlns:a="http://schemas.openxmlformats.org/drawingml/2006/main">
            <a:ext uri="{FF2B5EF4-FFF2-40B4-BE49-F238E27FC236}">
              <a16:creationId xmlns:a16="http://schemas.microsoft.com/office/drawing/2014/main" id="{52F9D9EE-292B-4C90-81FF-6746E75F7875}"/>
            </a:ext>
          </a:extLst>
        </cdr:cNvPr>
        <cdr:cNvCxnSpPr/>
      </cdr:nvCxnSpPr>
      <cdr:spPr>
        <a:xfrm xmlns:a="http://schemas.openxmlformats.org/drawingml/2006/main">
          <a:off x="1479545" y="184140"/>
          <a:ext cx="6355" cy="2149485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ysClr val="windowText" lastClr="000000"/>
          </a:solidFill>
          <a:prstDash val="soli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361950</xdr:colOff>
      <xdr:row>0</xdr:row>
      <xdr:rowOff>166687</xdr:rowOff>
    </xdr:from>
    <xdr:to>
      <xdr:col>13</xdr:col>
      <xdr:colOff>295275</xdr:colOff>
      <xdr:row>14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EA7EDA6-3C6F-41E1-A1D1-BDCA2DBE8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661987</xdr:colOff>
      <xdr:row>16</xdr:row>
      <xdr:rowOff>61912</xdr:rowOff>
    </xdr:from>
    <xdr:to>
      <xdr:col>6</xdr:col>
      <xdr:colOff>261937</xdr:colOff>
      <xdr:row>30</xdr:row>
      <xdr:rowOff>138112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60AC5933-2AB4-444F-B860-1671025E63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0.13618</cdr:x>
      <cdr:y>0</cdr:y>
    </cdr:from>
    <cdr:to>
      <cdr:x>0.25476</cdr:x>
      <cdr:y>0.12329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C32CF435-2602-4BAB-845A-2A98CEB7B72A}"/>
            </a:ext>
          </a:extLst>
        </cdr:cNvPr>
        <cdr:cNvSpPr txBox="1"/>
      </cdr:nvSpPr>
      <cdr:spPr>
        <a:xfrm xmlns:a="http://schemas.openxmlformats.org/drawingml/2006/main">
          <a:off x="622600" y="0"/>
          <a:ext cx="542147" cy="3382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 i="1">
              <a:latin typeface="Marianne" panose="02000000000000000000" pitchFamily="50" charset="0"/>
            </a:rPr>
            <a:t>% expl. avec </a:t>
          </a:r>
        </a:p>
        <a:p xmlns:a="http://schemas.openxmlformats.org/drawingml/2006/main">
          <a:r>
            <a:rPr lang="fr-FR" sz="800" i="1">
              <a:latin typeface="Marianne" panose="02000000000000000000" pitchFamily="50" charset="0"/>
            </a:rPr>
            <a:t>baisse des aides</a:t>
          </a:r>
        </a:p>
      </cdr:txBody>
    </cdr:sp>
  </cdr:relSizeAnchor>
  <cdr:relSizeAnchor xmlns:cdr="http://schemas.openxmlformats.org/drawingml/2006/chartDrawing">
    <cdr:from>
      <cdr:x>0.8413</cdr:x>
      <cdr:y>0</cdr:y>
    </cdr:from>
    <cdr:to>
      <cdr:x>0.95988</cdr:x>
      <cdr:y>0.12329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BF544AF3-ED0B-4512-91CB-955CE1773A66}"/>
            </a:ext>
          </a:extLst>
        </cdr:cNvPr>
        <cdr:cNvSpPr txBox="1"/>
      </cdr:nvSpPr>
      <cdr:spPr>
        <a:xfrm xmlns:a="http://schemas.openxmlformats.org/drawingml/2006/main">
          <a:off x="4527550" y="0"/>
          <a:ext cx="638175" cy="385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800" i="1">
              <a:latin typeface="Marianne" panose="02000000000000000000" pitchFamily="50" charset="0"/>
            </a:rPr>
            <a:t>% expl. avec </a:t>
          </a:r>
        </a:p>
        <a:p xmlns:a="http://schemas.openxmlformats.org/drawingml/2006/main">
          <a:pPr algn="r"/>
          <a:r>
            <a:rPr lang="fr-FR" sz="800" i="1">
              <a:latin typeface="Marianne" panose="02000000000000000000" pitchFamily="50" charset="0"/>
            </a:rPr>
            <a:t>hausse des aides</a:t>
          </a:r>
        </a:p>
      </cdr:txBody>
    </cdr:sp>
  </cdr:relSizeAnchor>
  <cdr:relSizeAnchor xmlns:cdr="http://schemas.openxmlformats.org/drawingml/2006/chartDrawing">
    <cdr:from>
      <cdr:x>0.4676</cdr:x>
      <cdr:y>0</cdr:y>
    </cdr:from>
    <cdr:to>
      <cdr:x>0.60861</cdr:x>
      <cdr:y>0.12329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BF544AF3-ED0B-4512-91CB-955CE1773A66}"/>
            </a:ext>
          </a:extLst>
        </cdr:cNvPr>
        <cdr:cNvSpPr txBox="1"/>
      </cdr:nvSpPr>
      <cdr:spPr>
        <a:xfrm xmlns:a="http://schemas.openxmlformats.org/drawingml/2006/main">
          <a:off x="2137882" y="0"/>
          <a:ext cx="644698" cy="3382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 i="1">
              <a:latin typeface="Marianne" panose="02000000000000000000" pitchFamily="50" charset="0"/>
            </a:rPr>
            <a:t>% expl. aides </a:t>
          </a:r>
        </a:p>
        <a:p xmlns:a="http://schemas.openxmlformats.org/drawingml/2006/main">
          <a:r>
            <a:rPr lang="fr-FR" sz="800" i="1">
              <a:latin typeface="Marianne" panose="02000000000000000000" pitchFamily="50" charset="0"/>
            </a:rPr>
            <a:t>stables 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4</xdr:row>
      <xdr:rowOff>128587</xdr:rowOff>
    </xdr:from>
    <xdr:to>
      <xdr:col>12</xdr:col>
      <xdr:colOff>57150</xdr:colOff>
      <xdr:row>16</xdr:row>
      <xdr:rowOff>161925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36390AE-AB16-4D88-9BBB-09BB0B356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0.50174</cdr:y>
    </cdr:from>
    <cdr:to>
      <cdr:x>0.2</cdr:x>
      <cdr:y>0.59201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7BA63039-4F61-42E0-893E-C6E013D728E5}"/>
            </a:ext>
          </a:extLst>
        </cdr:cNvPr>
        <cdr:cNvSpPr txBox="1"/>
      </cdr:nvSpPr>
      <cdr:spPr>
        <a:xfrm xmlns:a="http://schemas.openxmlformats.org/drawingml/2006/main">
          <a:off x="0" y="1376363"/>
          <a:ext cx="9144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900" b="1">
              <a:solidFill>
                <a:sysClr val="windowText" lastClr="000000"/>
              </a:solidFill>
              <a:latin typeface="Marianne" panose="02000000000000000000" pitchFamily="50" charset="0"/>
            </a:rPr>
            <a:t>Eure</a:t>
          </a:r>
        </a:p>
      </cdr:txBody>
    </cdr:sp>
  </cdr:relSizeAnchor>
  <cdr:relSizeAnchor xmlns:cdr="http://schemas.openxmlformats.org/drawingml/2006/chartDrawing">
    <cdr:from>
      <cdr:x>0</cdr:x>
      <cdr:y>0.20602</cdr:y>
    </cdr:from>
    <cdr:to>
      <cdr:x>0.2</cdr:x>
      <cdr:y>0.2963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B74D5B30-15EF-4CD5-A48D-5981E81FB6A6}"/>
            </a:ext>
          </a:extLst>
        </cdr:cNvPr>
        <cdr:cNvSpPr txBox="1"/>
      </cdr:nvSpPr>
      <cdr:spPr>
        <a:xfrm xmlns:a="http://schemas.openxmlformats.org/drawingml/2006/main">
          <a:off x="0" y="565150"/>
          <a:ext cx="9144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 b="1">
              <a:solidFill>
                <a:sysClr val="windowText" lastClr="000000"/>
              </a:solidFill>
              <a:latin typeface="Marianne" panose="02000000000000000000" pitchFamily="50" charset="0"/>
            </a:rPr>
            <a:t>Orne</a:t>
          </a:r>
        </a:p>
      </cdr:txBody>
    </cdr:sp>
  </cdr:relSizeAnchor>
  <cdr:relSizeAnchor xmlns:cdr="http://schemas.openxmlformats.org/drawingml/2006/chartDrawing">
    <cdr:from>
      <cdr:x>0</cdr:x>
      <cdr:y>0.3588</cdr:y>
    </cdr:from>
    <cdr:to>
      <cdr:x>0.2</cdr:x>
      <cdr:y>0.44907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B74D5B30-15EF-4CD5-A48D-5981E81FB6A6}"/>
            </a:ext>
          </a:extLst>
        </cdr:cNvPr>
        <cdr:cNvSpPr txBox="1"/>
      </cdr:nvSpPr>
      <cdr:spPr>
        <a:xfrm xmlns:a="http://schemas.openxmlformats.org/drawingml/2006/main">
          <a:off x="0" y="984250"/>
          <a:ext cx="9144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 b="1">
              <a:solidFill>
                <a:sysClr val="windowText" lastClr="000000"/>
              </a:solidFill>
              <a:latin typeface="Marianne" panose="02000000000000000000" pitchFamily="50" charset="0"/>
            </a:rPr>
            <a:t>Manche</a:t>
          </a:r>
        </a:p>
      </cdr:txBody>
    </cdr:sp>
  </cdr:relSizeAnchor>
  <cdr:relSizeAnchor xmlns:cdr="http://schemas.openxmlformats.org/drawingml/2006/chartDrawing">
    <cdr:from>
      <cdr:x>0</cdr:x>
      <cdr:y>0.06366</cdr:y>
    </cdr:from>
    <cdr:to>
      <cdr:x>0.2</cdr:x>
      <cdr:y>0.15394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82B44085-BC65-4D44-82C3-5FA3EE16948F}"/>
            </a:ext>
          </a:extLst>
        </cdr:cNvPr>
        <cdr:cNvSpPr txBox="1"/>
      </cdr:nvSpPr>
      <cdr:spPr>
        <a:xfrm xmlns:a="http://schemas.openxmlformats.org/drawingml/2006/main">
          <a:off x="0" y="174625"/>
          <a:ext cx="9144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 b="1">
              <a:solidFill>
                <a:sysClr val="windowText" lastClr="000000"/>
              </a:solidFill>
              <a:latin typeface="Marianne" panose="02000000000000000000" pitchFamily="50" charset="0"/>
            </a:rPr>
            <a:t>Seine-Maritime</a:t>
          </a:r>
        </a:p>
      </cdr:txBody>
    </cdr:sp>
  </cdr:relSizeAnchor>
  <cdr:relSizeAnchor xmlns:cdr="http://schemas.openxmlformats.org/drawingml/2006/chartDrawing">
    <cdr:from>
      <cdr:x>0</cdr:x>
      <cdr:y>0.65046</cdr:y>
    </cdr:from>
    <cdr:to>
      <cdr:x>0.2</cdr:x>
      <cdr:y>0.74074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53FA344C-C39A-4297-8284-F47C014916CD}"/>
            </a:ext>
          </a:extLst>
        </cdr:cNvPr>
        <cdr:cNvSpPr txBox="1"/>
      </cdr:nvSpPr>
      <cdr:spPr>
        <a:xfrm xmlns:a="http://schemas.openxmlformats.org/drawingml/2006/main">
          <a:off x="0" y="1784350"/>
          <a:ext cx="9144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 b="1">
              <a:solidFill>
                <a:sysClr val="windowText" lastClr="000000"/>
              </a:solidFill>
              <a:latin typeface="Marianne" panose="02000000000000000000" pitchFamily="50" charset="0"/>
            </a:rPr>
            <a:t>Calvados</a:t>
          </a:r>
        </a:p>
      </cdr:txBody>
    </cdr:sp>
  </cdr:relSizeAnchor>
  <cdr:relSizeAnchor xmlns:cdr="http://schemas.openxmlformats.org/drawingml/2006/chartDrawing">
    <cdr:from>
      <cdr:x>0.78982</cdr:x>
      <cdr:y>0.04708</cdr:y>
    </cdr:from>
    <cdr:to>
      <cdr:x>0.79204</cdr:x>
      <cdr:y>0.70018</cdr:y>
    </cdr:to>
    <cdr:cxnSp macro="">
      <cdr:nvCxnSpPr>
        <cdr:cNvPr id="8" name="Connecteur droit 7">
          <a:extLst xmlns:a="http://schemas.openxmlformats.org/drawingml/2006/main">
            <a:ext uri="{FF2B5EF4-FFF2-40B4-BE49-F238E27FC236}">
              <a16:creationId xmlns:a16="http://schemas.microsoft.com/office/drawing/2014/main" id="{72D668AF-427A-43A0-982F-3F79370E21E4}"/>
            </a:ext>
          </a:extLst>
        </cdr:cNvPr>
        <cdr:cNvCxnSpPr/>
      </cdr:nvCxnSpPr>
      <cdr:spPr>
        <a:xfrm xmlns:a="http://schemas.openxmlformats.org/drawingml/2006/main" flipH="1">
          <a:off x="3400425" y="127132"/>
          <a:ext cx="9545" cy="1763581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ysClr val="windowText" lastClr="000000"/>
          </a:solidFill>
          <a:prstDash val="soli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27</xdr:row>
      <xdr:rowOff>33337</xdr:rowOff>
    </xdr:from>
    <xdr:to>
      <xdr:col>15</xdr:col>
      <xdr:colOff>666750</xdr:colOff>
      <xdr:row>39</xdr:row>
      <xdr:rowOff>123825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CB46A49-7495-4BC5-A943-E690B9DB6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581026</xdr:colOff>
      <xdr:row>14</xdr:row>
      <xdr:rowOff>100013</xdr:rowOff>
    </xdr:from>
    <xdr:to>
      <xdr:col>11</xdr:col>
      <xdr:colOff>9526</xdr:colOff>
      <xdr:row>24</xdr:row>
      <xdr:rowOff>95251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7D9EE37-4969-4EB3-A404-547799FBAE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323851</xdr:colOff>
      <xdr:row>4</xdr:row>
      <xdr:rowOff>119062</xdr:rowOff>
    </xdr:from>
    <xdr:to>
      <xdr:col>9</xdr:col>
      <xdr:colOff>371476</xdr:colOff>
      <xdr:row>19</xdr:row>
      <xdr:rowOff>4762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686369B-C81F-4B46-9422-1251EF4D64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590549</xdr:colOff>
      <xdr:row>30</xdr:row>
      <xdr:rowOff>90487</xdr:rowOff>
    </xdr:from>
    <xdr:to>
      <xdr:col>9</xdr:col>
      <xdr:colOff>419100</xdr:colOff>
      <xdr:row>44</xdr:row>
      <xdr:rowOff>166687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EEDF7A4-52B5-4103-8AE6-5252D9E90A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29</xdr:row>
      <xdr:rowOff>23811</xdr:rowOff>
    </xdr:from>
    <xdr:to>
      <xdr:col>7</xdr:col>
      <xdr:colOff>333375</xdr:colOff>
      <xdr:row>46</xdr:row>
      <xdr:rowOff>47625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4B6DA99B-A247-4399-8DB9-8FDB8C25EF67}"/>
            </a:ext>
          </a:extLst>
        </xdr:cNvPr>
        <xdr:cNvGrpSpPr/>
      </xdr:nvGrpSpPr>
      <xdr:grpSpPr>
        <a:xfrm>
          <a:off x="923925" y="5986461"/>
          <a:ext cx="7105650" cy="3262314"/>
          <a:chOff x="1866900" y="5724525"/>
          <a:chExt cx="7820025" cy="3262314"/>
        </a:xfrm>
      </xdr:grpSpPr>
      <xdr:graphicFrame macro="">
        <xdr:nvGraphicFramePr>
          <xdr:cNvPr id="2" name="Graphique 1">
            <a:extLst>
              <a:ext uri="{FF2B5EF4-FFF2-40B4-BE49-F238E27FC236}">
                <a16:creationId xmlns:a16="http://schemas.microsoft.com/office/drawing/2014/main" id="{CDCF062E-52FF-4C9A-BEFB-AB0EC9FA6C5E}"/>
              </a:ext>
            </a:extLst>
          </xdr:cNvPr>
          <xdr:cNvGraphicFramePr/>
        </xdr:nvGraphicFramePr>
        <xdr:xfrm>
          <a:off x="1866900" y="5724525"/>
          <a:ext cx="4819651" cy="326231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phique 3">
            <a:extLst>
              <a:ext uri="{FF2B5EF4-FFF2-40B4-BE49-F238E27FC236}">
                <a16:creationId xmlns:a16="http://schemas.microsoft.com/office/drawing/2014/main" id="{0C10331D-D8B2-4FBA-B0A6-BF3183AF2428}"/>
              </a:ext>
            </a:extLst>
          </xdr:cNvPr>
          <xdr:cNvGraphicFramePr>
            <a:graphicFrameLocks/>
          </xdr:cNvGraphicFramePr>
        </xdr:nvGraphicFramePr>
        <xdr:xfrm>
          <a:off x="6705600" y="5724525"/>
          <a:ext cx="2981325" cy="326231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0.86569</cdr:y>
    </cdr:from>
    <cdr:to>
      <cdr:x>0.18972</cdr:x>
      <cdr:y>1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6D6F6F5F-398B-44E8-977A-B9F891380BB2}"/>
            </a:ext>
          </a:extLst>
        </cdr:cNvPr>
        <cdr:cNvSpPr txBox="1"/>
      </cdr:nvSpPr>
      <cdr:spPr>
        <a:xfrm xmlns:a="http://schemas.openxmlformats.org/drawingml/2006/main">
          <a:off x="0" y="2824165"/>
          <a:ext cx="914400" cy="4381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900" i="1">
              <a:latin typeface="Marianne" panose="02000000000000000000" pitchFamily="50" charset="0"/>
            </a:rPr>
            <a:t>Cercle extérieur : Normandie</a:t>
          </a:r>
          <a:br>
            <a:rPr lang="fr-FR" sz="900" i="1">
              <a:latin typeface="Marianne" panose="02000000000000000000" pitchFamily="50" charset="0"/>
            </a:rPr>
          </a:br>
          <a:r>
            <a:rPr lang="fr-FR" sz="900" i="1">
              <a:latin typeface="Marianne" panose="02000000000000000000" pitchFamily="50" charset="0"/>
            </a:rPr>
            <a:t>Cercle intérieur :</a:t>
          </a:r>
          <a:r>
            <a:rPr lang="fr-FR" sz="900" i="1" baseline="0">
              <a:latin typeface="Marianne" panose="02000000000000000000" pitchFamily="50" charset="0"/>
            </a:rPr>
            <a:t> France hors DROM</a:t>
          </a:r>
          <a:endParaRPr lang="fr-FR" sz="900" i="1">
            <a:latin typeface="Marianne" panose="02000000000000000000" pitchFamily="50" charset="0"/>
          </a:endParaRPr>
        </a:p>
      </cdr:txBody>
    </cdr:sp>
  </cdr:relSizeAnchor>
  <cdr:relSizeAnchor xmlns:cdr="http://schemas.openxmlformats.org/drawingml/2006/chartDrawing">
    <cdr:from>
      <cdr:x>0.573</cdr:x>
      <cdr:y>0.02336</cdr:y>
    </cdr:from>
    <cdr:to>
      <cdr:x>0.76272</cdr:x>
      <cdr:y>0.11728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DAF1CBE6-695B-4117-AA3E-7B9ACDDD2C94}"/>
            </a:ext>
          </a:extLst>
        </cdr:cNvPr>
        <cdr:cNvSpPr txBox="1"/>
      </cdr:nvSpPr>
      <cdr:spPr>
        <a:xfrm xmlns:a="http://schemas.openxmlformats.org/drawingml/2006/main">
          <a:off x="2509376" y="76208"/>
          <a:ext cx="830853" cy="3063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 b="1" i="0" u="sng">
              <a:latin typeface="Marianne" panose="02000000000000000000" pitchFamily="50" charset="0"/>
            </a:rPr>
            <a:t>1er</a:t>
          </a:r>
          <a:r>
            <a:rPr lang="fr-FR" sz="900" b="1" i="0" u="sng" baseline="0">
              <a:latin typeface="Marianne" panose="02000000000000000000" pitchFamily="50" charset="0"/>
            </a:rPr>
            <a:t> pilier</a:t>
          </a:r>
          <a:r>
            <a:rPr lang="fr-FR" sz="900" b="1" i="0" baseline="0">
              <a:latin typeface="Marianne" panose="02000000000000000000" pitchFamily="50" charset="0"/>
            </a:rPr>
            <a:t> : </a:t>
          </a:r>
          <a:endParaRPr lang="fr-FR" sz="900" b="1" i="0">
            <a:latin typeface="Marianne" panose="02000000000000000000" pitchFamily="50" charset="0"/>
          </a:endParaRPr>
        </a:p>
      </cdr:txBody>
    </cdr:sp>
  </cdr:relSizeAnchor>
  <cdr:relSizeAnchor xmlns:cdr="http://schemas.openxmlformats.org/drawingml/2006/chartDrawing">
    <cdr:from>
      <cdr:x>0.56371</cdr:x>
      <cdr:y>0.64623</cdr:y>
    </cdr:from>
    <cdr:to>
      <cdr:x>0.75343</cdr:x>
      <cdr:y>0.74015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44432773-BD93-420D-B7B1-8A386473D41B}"/>
            </a:ext>
          </a:extLst>
        </cdr:cNvPr>
        <cdr:cNvSpPr txBox="1"/>
      </cdr:nvSpPr>
      <cdr:spPr>
        <a:xfrm xmlns:a="http://schemas.openxmlformats.org/drawingml/2006/main">
          <a:off x="2468713" y="2108205"/>
          <a:ext cx="830854" cy="306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 b="1" i="0" u="sng" baseline="0">
              <a:latin typeface="Marianne" panose="02000000000000000000" pitchFamily="50" charset="0"/>
            </a:rPr>
            <a:t>2nd pilier</a:t>
          </a:r>
          <a:r>
            <a:rPr lang="fr-FR" sz="900" b="1" i="0" baseline="0">
              <a:latin typeface="Marianne" panose="02000000000000000000" pitchFamily="50" charset="0"/>
            </a:rPr>
            <a:t> : </a:t>
          </a:r>
          <a:endParaRPr lang="fr-FR" sz="900" b="1" i="0">
            <a:latin typeface="Marianne" panose="02000000000000000000" pitchFamily="50" charset="0"/>
          </a:endParaRPr>
        </a:p>
      </cdr:txBody>
    </cdr:sp>
  </cdr:relSizeAnchor>
  <cdr:relSizeAnchor xmlns:cdr="http://schemas.openxmlformats.org/drawingml/2006/chartDrawing">
    <cdr:from>
      <cdr:x>0.01054</cdr:x>
      <cdr:y>0.01557</cdr:y>
    </cdr:from>
    <cdr:to>
      <cdr:x>0.20026</cdr:x>
      <cdr:y>0.10949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AF961D19-8DD6-4670-87CE-817B10AAF730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914385" cy="3063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 i="0" u="none">
              <a:latin typeface="Marianne" panose="02000000000000000000" pitchFamily="50" charset="0"/>
            </a:rPr>
            <a:t>2022</a:t>
          </a:r>
        </a:p>
        <a:p xmlns:a="http://schemas.openxmlformats.org/drawingml/2006/main">
          <a:endParaRPr lang="fr-FR" sz="1200" b="1" i="0" u="none">
            <a:latin typeface="Marianne" panose="02000000000000000000" pitchFamily="50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0.86569</cdr:y>
    </cdr:from>
    <cdr:to>
      <cdr:x>0.28656</cdr:x>
      <cdr:y>1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6D6F6F5F-398B-44E8-977A-B9F891380BB2}"/>
            </a:ext>
          </a:extLst>
        </cdr:cNvPr>
        <cdr:cNvSpPr txBox="1"/>
      </cdr:nvSpPr>
      <cdr:spPr>
        <a:xfrm xmlns:a="http://schemas.openxmlformats.org/drawingml/2006/main">
          <a:off x="0" y="2824153"/>
          <a:ext cx="1381124" cy="4381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900" i="1">
              <a:latin typeface="Marianne" panose="02000000000000000000" pitchFamily="50" charset="0"/>
            </a:rPr>
            <a:t>Cercle extérieur : Normandie</a:t>
          </a:r>
          <a:br>
            <a:rPr lang="fr-FR" sz="900" i="1">
              <a:latin typeface="Marianne" panose="02000000000000000000" pitchFamily="50" charset="0"/>
            </a:rPr>
          </a:br>
          <a:r>
            <a:rPr lang="fr-FR" sz="900" i="1">
              <a:latin typeface="Marianne" panose="02000000000000000000" pitchFamily="50" charset="0"/>
            </a:rPr>
            <a:t>Cercle intérieur :</a:t>
          </a:r>
          <a:r>
            <a:rPr lang="fr-FR" sz="900" i="1" baseline="0">
              <a:latin typeface="Marianne" panose="02000000000000000000" pitchFamily="50" charset="0"/>
            </a:rPr>
            <a:t> France hors DROM</a:t>
          </a:r>
          <a:endParaRPr lang="fr-FR" sz="900" i="1">
            <a:latin typeface="Marianne" panose="02000000000000000000" pitchFamily="50" charset="0"/>
          </a:endParaRPr>
        </a:p>
      </cdr:txBody>
    </cdr:sp>
  </cdr:relSizeAnchor>
  <cdr:relSizeAnchor xmlns:cdr="http://schemas.openxmlformats.org/drawingml/2006/chartDrawing">
    <cdr:from>
      <cdr:x>0.01054</cdr:x>
      <cdr:y>0.01557</cdr:y>
    </cdr:from>
    <cdr:to>
      <cdr:x>0.20026</cdr:x>
      <cdr:y>0.10949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C12A947B-010E-460E-847B-44FD6F116DD1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914385" cy="3063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 i="0" u="none">
              <a:latin typeface="Marianne" panose="02000000000000000000" pitchFamily="50" charset="0"/>
            </a:rPr>
            <a:t>2024</a:t>
          </a:r>
        </a:p>
        <a:p xmlns:a="http://schemas.openxmlformats.org/drawingml/2006/main">
          <a:endParaRPr lang="fr-FR" sz="1200" b="1" i="0" u="none">
            <a:latin typeface="Marianne" panose="02000000000000000000" pitchFamily="50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76199</xdr:colOff>
      <xdr:row>31</xdr:row>
      <xdr:rowOff>157161</xdr:rowOff>
    </xdr:from>
    <xdr:to>
      <xdr:col>8</xdr:col>
      <xdr:colOff>28575</xdr:colOff>
      <xdr:row>51</xdr:row>
      <xdr:rowOff>47625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D81897E-0C2C-4D10-8E58-F8A70D1D2B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0.28201</cdr:x>
      <cdr:y>0</cdr:y>
    </cdr:from>
    <cdr:to>
      <cdr:x>0.40059</cdr:x>
      <cdr:y>0.12329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C32CF435-2602-4BAB-845A-2A98CEB7B72A}"/>
            </a:ext>
          </a:extLst>
        </cdr:cNvPr>
        <cdr:cNvSpPr txBox="1"/>
      </cdr:nvSpPr>
      <cdr:spPr>
        <a:xfrm xmlns:a="http://schemas.openxmlformats.org/drawingml/2006/main">
          <a:off x="1517650" y="0"/>
          <a:ext cx="638175" cy="385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 i="1">
              <a:latin typeface="Marianne" panose="02000000000000000000" pitchFamily="50" charset="0"/>
            </a:rPr>
            <a:t>% expl. avec </a:t>
          </a:r>
        </a:p>
        <a:p xmlns:a="http://schemas.openxmlformats.org/drawingml/2006/main">
          <a:r>
            <a:rPr lang="fr-FR" sz="800" i="1">
              <a:latin typeface="Marianne" panose="02000000000000000000" pitchFamily="50" charset="0"/>
            </a:rPr>
            <a:t>baisse des aides</a:t>
          </a:r>
        </a:p>
      </cdr:txBody>
    </cdr:sp>
  </cdr:relSizeAnchor>
  <cdr:relSizeAnchor xmlns:cdr="http://schemas.openxmlformats.org/drawingml/2006/chartDrawing">
    <cdr:from>
      <cdr:x>0.8413</cdr:x>
      <cdr:y>0</cdr:y>
    </cdr:from>
    <cdr:to>
      <cdr:x>0.95988</cdr:x>
      <cdr:y>0.12329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BF544AF3-ED0B-4512-91CB-955CE1773A66}"/>
            </a:ext>
          </a:extLst>
        </cdr:cNvPr>
        <cdr:cNvSpPr txBox="1"/>
      </cdr:nvSpPr>
      <cdr:spPr>
        <a:xfrm xmlns:a="http://schemas.openxmlformats.org/drawingml/2006/main">
          <a:off x="4527550" y="0"/>
          <a:ext cx="638175" cy="385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800" i="1">
              <a:latin typeface="Marianne" panose="02000000000000000000" pitchFamily="50" charset="0"/>
            </a:rPr>
            <a:t>% expl. avec </a:t>
          </a:r>
        </a:p>
        <a:p xmlns:a="http://schemas.openxmlformats.org/drawingml/2006/main">
          <a:pPr algn="r"/>
          <a:r>
            <a:rPr lang="fr-FR" sz="800" i="1">
              <a:latin typeface="Marianne" panose="02000000000000000000" pitchFamily="50" charset="0"/>
            </a:rPr>
            <a:t>hausse des aides</a:t>
          </a:r>
        </a:p>
      </cdr:txBody>
    </cdr:sp>
  </cdr:relSizeAnchor>
  <cdr:relSizeAnchor xmlns:cdr="http://schemas.openxmlformats.org/drawingml/2006/chartDrawing">
    <cdr:from>
      <cdr:x>0.55701</cdr:x>
      <cdr:y>0</cdr:y>
    </cdr:from>
    <cdr:to>
      <cdr:x>0.69802</cdr:x>
      <cdr:y>0.12329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BF544AF3-ED0B-4512-91CB-955CE1773A66}"/>
            </a:ext>
          </a:extLst>
        </cdr:cNvPr>
        <cdr:cNvSpPr txBox="1"/>
      </cdr:nvSpPr>
      <cdr:spPr>
        <a:xfrm xmlns:a="http://schemas.openxmlformats.org/drawingml/2006/main">
          <a:off x="2928624" y="0"/>
          <a:ext cx="741402" cy="3382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 i="1">
              <a:latin typeface="Marianne" panose="02000000000000000000" pitchFamily="50" charset="0"/>
            </a:rPr>
            <a:t>% expl. aides </a:t>
          </a:r>
        </a:p>
        <a:p xmlns:a="http://schemas.openxmlformats.org/drawingml/2006/main">
          <a:r>
            <a:rPr lang="fr-FR" sz="800" i="1">
              <a:latin typeface="Marianne" panose="02000000000000000000" pitchFamily="50" charset="0"/>
            </a:rPr>
            <a:t>stables 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95249</xdr:colOff>
      <xdr:row>12</xdr:row>
      <xdr:rowOff>95249</xdr:rowOff>
    </xdr:from>
    <xdr:to>
      <xdr:col>7</xdr:col>
      <xdr:colOff>0</xdr:colOff>
      <xdr:row>23</xdr:row>
      <xdr:rowOff>109536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9BA0E56-17E1-45B4-B35A-99010A4031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6</xdr:row>
      <xdr:rowOff>152400</xdr:rowOff>
    </xdr:from>
    <xdr:to>
      <xdr:col>7</xdr:col>
      <xdr:colOff>194004</xdr:colOff>
      <xdr:row>24</xdr:row>
      <xdr:rowOff>64298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14D45F4-B5B1-4A8F-A08C-A5672A18C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1343025"/>
          <a:ext cx="5261304" cy="334089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257175</xdr:colOff>
      <xdr:row>3</xdr:row>
      <xdr:rowOff>38100</xdr:rowOff>
    </xdr:from>
    <xdr:to>
      <xdr:col>16</xdr:col>
      <xdr:colOff>257175</xdr:colOff>
      <xdr:row>16</xdr:row>
      <xdr:rowOff>114300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758FE32-AD80-4E61-B251-03AF365901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504825</xdr:colOff>
      <xdr:row>18</xdr:row>
      <xdr:rowOff>100012</xdr:rowOff>
    </xdr:from>
    <xdr:to>
      <xdr:col>19</xdr:col>
      <xdr:colOff>504825</xdr:colOff>
      <xdr:row>30</xdr:row>
      <xdr:rowOff>176212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43AE136-A653-477D-95E6-2F0B5DC31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1:B30"/>
  <sheetViews>
    <sheetView workbookViewId="0">
      <selection activeCell="B21" sqref="B21"/>
    </sheetView>
  </sheetViews>
  <sheetFormatPr baseColWidth="10" defaultRowHeight="15" x14ac:dyDescent="0.25"/>
  <cols>
    <col min="1" max="1" width="82.85546875" customWidth="1"/>
    <col min="2" max="2" width="15.42578125" customWidth="1"/>
  </cols>
  <sheetData>
    <row r="11" spans="1:2" ht="18.75" x14ac:dyDescent="0.3">
      <c r="A11" s="4" t="s">
        <v>186</v>
      </c>
    </row>
    <row r="12" spans="1:2" x14ac:dyDescent="0.25">
      <c r="A12" t="s">
        <v>187</v>
      </c>
    </row>
    <row r="13" spans="1:2" x14ac:dyDescent="0.25">
      <c r="A13" s="117" t="s">
        <v>190</v>
      </c>
    </row>
    <row r="14" spans="1:2" x14ac:dyDescent="0.25">
      <c r="A14" s="118"/>
      <c r="B14" s="118"/>
    </row>
    <row r="15" spans="1:2" x14ac:dyDescent="0.25">
      <c r="A15" s="119" t="s">
        <v>188</v>
      </c>
      <c r="B15" s="119" t="s">
        <v>189</v>
      </c>
    </row>
    <row r="16" spans="1:2" x14ac:dyDescent="0.25">
      <c r="A16" s="19" t="s">
        <v>191</v>
      </c>
      <c r="B16" s="120" t="s">
        <v>9</v>
      </c>
    </row>
    <row r="17" spans="1:2" x14ac:dyDescent="0.25">
      <c r="A17" s="19" t="s">
        <v>192</v>
      </c>
      <c r="B17" s="120" t="s">
        <v>123</v>
      </c>
    </row>
    <row r="18" spans="1:2" x14ac:dyDescent="0.25">
      <c r="A18" s="19" t="s">
        <v>193</v>
      </c>
      <c r="B18" s="120" t="s">
        <v>124</v>
      </c>
    </row>
    <row r="19" spans="1:2" x14ac:dyDescent="0.25">
      <c r="A19" s="19" t="s">
        <v>151</v>
      </c>
      <c r="B19" s="120" t="s">
        <v>203</v>
      </c>
    </row>
    <row r="20" spans="1:2" x14ac:dyDescent="0.25">
      <c r="A20" s="19" t="s">
        <v>194</v>
      </c>
      <c r="B20" s="120" t="s">
        <v>125</v>
      </c>
    </row>
    <row r="21" spans="1:2" x14ac:dyDescent="0.25">
      <c r="A21" s="19" t="s">
        <v>195</v>
      </c>
      <c r="B21" s="120" t="s">
        <v>156</v>
      </c>
    </row>
    <row r="22" spans="1:2" x14ac:dyDescent="0.25">
      <c r="A22" s="19" t="s">
        <v>196</v>
      </c>
      <c r="B22" s="120" t="s">
        <v>126</v>
      </c>
    </row>
    <row r="23" spans="1:2" x14ac:dyDescent="0.25">
      <c r="A23" s="19" t="s">
        <v>197</v>
      </c>
      <c r="B23" s="120" t="s">
        <v>118</v>
      </c>
    </row>
    <row r="24" spans="1:2" x14ac:dyDescent="0.25">
      <c r="A24" s="19" t="s">
        <v>198</v>
      </c>
      <c r="B24" s="120" t="s">
        <v>120</v>
      </c>
    </row>
    <row r="25" spans="1:2" x14ac:dyDescent="0.25">
      <c r="A25" s="19" t="s">
        <v>199</v>
      </c>
      <c r="B25" s="120" t="s">
        <v>119</v>
      </c>
    </row>
    <row r="26" spans="1:2" x14ac:dyDescent="0.25">
      <c r="A26" s="19" t="s">
        <v>200</v>
      </c>
      <c r="B26" s="120" t="s">
        <v>127</v>
      </c>
    </row>
    <row r="27" spans="1:2" x14ac:dyDescent="0.25">
      <c r="A27" s="19" t="s">
        <v>201</v>
      </c>
      <c r="B27" s="120" t="s">
        <v>121</v>
      </c>
    </row>
    <row r="28" spans="1:2" x14ac:dyDescent="0.25">
      <c r="A28" s="19" t="s">
        <v>204</v>
      </c>
      <c r="B28" s="120" t="s">
        <v>175</v>
      </c>
    </row>
    <row r="29" spans="1:2" x14ac:dyDescent="0.25">
      <c r="A29" s="19" t="s">
        <v>202</v>
      </c>
      <c r="B29" s="120" t="s">
        <v>122</v>
      </c>
    </row>
    <row r="30" spans="1:2" x14ac:dyDescent="0.25">
      <c r="A30" s="18" t="s">
        <v>114</v>
      </c>
      <c r="B30" s="121" t="s">
        <v>176</v>
      </c>
    </row>
  </sheetData>
  <hyperlinks>
    <hyperlink ref="B16" location="'Graphique 1'!A1" display="Graphique 1" xr:uid="{00000000-0004-0000-0000-000000000000}"/>
    <hyperlink ref="B17" location="'Graphique 2'!A1" display="Graphique 2" xr:uid="{00000000-0004-0000-0000-000001000000}"/>
    <hyperlink ref="B18" location="'Graphique 3'!A1" display="Graphique 3" xr:uid="{00000000-0004-0000-0000-000002000000}"/>
    <hyperlink ref="B19" location="'Graphique 4'!A1" display="Graphique 4" xr:uid="{00000000-0004-0000-0000-000003000000}"/>
    <hyperlink ref="B20" location="'Graphiques 5-6'!A1" display="Graphique 5" xr:uid="{00000000-0004-0000-0000-000004000000}"/>
    <hyperlink ref="B21" location="'Graphiques 5-6'!A1" display="Graphique 6" xr:uid="{00000000-0004-0000-0000-000005000000}"/>
    <hyperlink ref="B22" location="'Graphique 7'!A1" display="Graphique 7" xr:uid="{00000000-0004-0000-0000-000006000000}"/>
    <hyperlink ref="B23" location="'Graphique 8'!A1" display="Graphique 8" xr:uid="{00000000-0004-0000-0000-000007000000}"/>
    <hyperlink ref="B24" location="'Graphique 9'!A1" display="Graphique 9" xr:uid="{00000000-0004-0000-0000-000008000000}"/>
    <hyperlink ref="B25" location="'Graphiques 10-11'!A1" display="Tableau 1" xr:uid="{00000000-0004-0000-0000-000009000000}"/>
    <hyperlink ref="B26" location="'Graphiques 10-11'!A1" display="Graphique 10" xr:uid="{00000000-0004-0000-0000-00000A000000}"/>
    <hyperlink ref="B27" location="'Graphiques 10-11'!A1" display="Graphique 11" xr:uid="{00000000-0004-0000-0000-00000B000000}"/>
    <hyperlink ref="B28" location="'Graphique 12'!A1" display="Graphique 12" xr:uid="{00000000-0004-0000-0000-00000C000000}"/>
    <hyperlink ref="B29" location="'Graphique 12'!A1" display="Tableau 2" xr:uid="{00000000-0004-0000-0000-00000D000000}"/>
    <hyperlink ref="B30" location="'Graphique 13'!A1" display="Graphique 13" xr:uid="{00000000-0004-0000-0000-00000E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7"/>
  <sheetViews>
    <sheetView showGridLines="0" workbookViewId="0"/>
  </sheetViews>
  <sheetFormatPr baseColWidth="10" defaultRowHeight="15" x14ac:dyDescent="0.25"/>
  <cols>
    <col min="2" max="2" width="16" customWidth="1"/>
    <col min="3" max="6" width="13.28515625" customWidth="1"/>
  </cols>
  <sheetData>
    <row r="1" spans="1:6" ht="18.75" x14ac:dyDescent="0.3">
      <c r="A1" s="4" t="s">
        <v>56</v>
      </c>
    </row>
    <row r="2" spans="1:6" ht="18.75" x14ac:dyDescent="0.3">
      <c r="A2" s="4"/>
    </row>
    <row r="3" spans="1:6" s="5" customFormat="1" x14ac:dyDescent="0.25">
      <c r="A3" s="1"/>
      <c r="B3" t="s">
        <v>119</v>
      </c>
      <c r="C3"/>
      <c r="D3"/>
      <c r="E3"/>
      <c r="F3"/>
    </row>
    <row r="4" spans="1:6" s="5" customFormat="1" x14ac:dyDescent="0.25">
      <c r="A4" s="1"/>
      <c r="B4" s="1" t="s">
        <v>74</v>
      </c>
      <c r="C4"/>
      <c r="D4"/>
      <c r="E4"/>
      <c r="F4"/>
    </row>
    <row r="5" spans="1:6" s="5" customFormat="1" x14ac:dyDescent="0.25">
      <c r="A5" s="1"/>
      <c r="B5"/>
      <c r="C5"/>
      <c r="D5"/>
      <c r="E5"/>
      <c r="F5"/>
    </row>
    <row r="6" spans="1:6" s="5" customFormat="1" ht="47.25" x14ac:dyDescent="0.25">
      <c r="A6" s="1"/>
      <c r="B6" s="25" t="s">
        <v>75</v>
      </c>
      <c r="C6" s="26" t="s">
        <v>76</v>
      </c>
      <c r="D6" s="26" t="s">
        <v>77</v>
      </c>
      <c r="E6" s="26" t="s">
        <v>78</v>
      </c>
      <c r="F6" s="26" t="s">
        <v>79</v>
      </c>
    </row>
    <row r="7" spans="1:6" s="5" customFormat="1" ht="15.75" x14ac:dyDescent="0.3">
      <c r="A7" s="1"/>
      <c r="B7" s="27" t="s">
        <v>80</v>
      </c>
      <c r="C7" s="115">
        <v>2495.328061465721</v>
      </c>
      <c r="D7" s="115">
        <v>4782.8703679931532</v>
      </c>
      <c r="E7" s="28">
        <v>91.673008525530776</v>
      </c>
      <c r="F7" s="116">
        <v>39</v>
      </c>
    </row>
    <row r="8" spans="1:6" s="5" customFormat="1" ht="15.75" x14ac:dyDescent="0.3">
      <c r="A8" s="1"/>
      <c r="B8" s="27" t="s">
        <v>72</v>
      </c>
      <c r="C8" s="115">
        <v>7358.3323156981787</v>
      </c>
      <c r="D8" s="115">
        <v>7319.7423933209648</v>
      </c>
      <c r="E8" s="28">
        <v>-0.52443842873046709</v>
      </c>
      <c r="F8" s="116">
        <v>21</v>
      </c>
    </row>
    <row r="9" spans="1:6" s="5" customFormat="1" ht="15.75" x14ac:dyDescent="0.3">
      <c r="A9" s="1"/>
      <c r="B9" s="27" t="s">
        <v>81</v>
      </c>
      <c r="C9" s="115">
        <v>7204.417259989621</v>
      </c>
      <c r="D9" s="115">
        <v>6068.3366422962363</v>
      </c>
      <c r="E9" s="28">
        <v>-15.769222918315828</v>
      </c>
      <c r="F9" s="116">
        <v>40</v>
      </c>
    </row>
    <row r="10" spans="1:6" s="5" customFormat="1" x14ac:dyDescent="0.25">
      <c r="A10" s="1"/>
      <c r="B10" t="s">
        <v>82</v>
      </c>
      <c r="C10"/>
      <c r="D10"/>
      <c r="E10"/>
      <c r="F10"/>
    </row>
    <row r="11" spans="1:6" s="5" customFormat="1" x14ac:dyDescent="0.25">
      <c r="A11" s="1"/>
      <c r="B11" t="s">
        <v>8</v>
      </c>
      <c r="C11"/>
      <c r="D11"/>
      <c r="E11"/>
      <c r="F11"/>
    </row>
    <row r="12" spans="1:6" s="5" customFormat="1" x14ac:dyDescent="0.25">
      <c r="A12" s="1"/>
    </row>
    <row r="13" spans="1:6" s="5" customFormat="1" x14ac:dyDescent="0.25">
      <c r="A13" s="1"/>
      <c r="B13" t="s">
        <v>127</v>
      </c>
      <c r="C13"/>
      <c r="D13"/>
      <c r="E13"/>
    </row>
    <row r="14" spans="1:6" s="5" customFormat="1" x14ac:dyDescent="0.25">
      <c r="A14" s="1"/>
      <c r="B14" s="1" t="s">
        <v>70</v>
      </c>
      <c r="C14"/>
      <c r="D14"/>
      <c r="E14"/>
    </row>
    <row r="15" spans="1:6" s="5" customFormat="1" x14ac:dyDescent="0.25">
      <c r="A15" s="1"/>
      <c r="B15"/>
      <c r="C15"/>
      <c r="D15"/>
      <c r="E15"/>
    </row>
    <row r="16" spans="1:6" s="5" customFormat="1" x14ac:dyDescent="0.25">
      <c r="A16" s="1"/>
      <c r="B16"/>
      <c r="C16" s="11" t="s">
        <v>71</v>
      </c>
      <c r="D16" s="11" t="s">
        <v>72</v>
      </c>
      <c r="E16" s="11" t="s">
        <v>73</v>
      </c>
    </row>
    <row r="17" spans="1:11" s="5" customFormat="1" x14ac:dyDescent="0.25">
      <c r="A17" s="1"/>
      <c r="B17" s="2">
        <v>2022</v>
      </c>
      <c r="C17" s="16">
        <v>12666285.24</v>
      </c>
      <c r="D17" s="16">
        <v>8484157.1600000001</v>
      </c>
      <c r="E17" s="16">
        <v>27765824.120000001</v>
      </c>
    </row>
    <row r="18" spans="1:11" s="5" customFormat="1" x14ac:dyDescent="0.25">
      <c r="A18" s="1"/>
      <c r="B18" s="2">
        <v>2024</v>
      </c>
      <c r="C18" s="16">
        <v>22355136.100000001</v>
      </c>
      <c r="D18" s="16">
        <v>11836023.449999999</v>
      </c>
      <c r="E18" s="16">
        <v>22410367.219999999</v>
      </c>
    </row>
    <row r="19" spans="1:11" s="5" customFormat="1" x14ac:dyDescent="0.25">
      <c r="A19" s="1"/>
      <c r="B19"/>
      <c r="C19" s="24">
        <f>C17/SUM($C$17:$E$17)</f>
        <v>0.25893810262116468</v>
      </c>
      <c r="D19" s="24">
        <f>D17/SUM($C$17:$E$17)</f>
        <v>0.17344245102048317</v>
      </c>
      <c r="E19" s="24">
        <f>E17/SUM($C$17:$E$17)</f>
        <v>0.56761944635835226</v>
      </c>
    </row>
    <row r="20" spans="1:11" s="5" customFormat="1" x14ac:dyDescent="0.25">
      <c r="A20" s="1"/>
      <c r="B20"/>
      <c r="C20" s="24">
        <f>C18/SUM($C$18:$E$18)</f>
        <v>0.39495641505996787</v>
      </c>
      <c r="D20" s="24">
        <f>D18/SUM($C$17:$E$17)</f>
        <v>0.24196497999618799</v>
      </c>
      <c r="E20" s="24">
        <f>E18/SUM($C$17:$E$17)</f>
        <v>0.45813731943007657</v>
      </c>
    </row>
    <row r="21" spans="1:11" s="5" customFormat="1" x14ac:dyDescent="0.25">
      <c r="A21" s="1"/>
      <c r="B21" t="s">
        <v>82</v>
      </c>
      <c r="C21"/>
      <c r="D21"/>
      <c r="E21"/>
    </row>
    <row r="22" spans="1:11" s="5" customFormat="1" x14ac:dyDescent="0.25">
      <c r="A22" s="1"/>
      <c r="B22" t="s">
        <v>8</v>
      </c>
      <c r="C22"/>
      <c r="D22"/>
      <c r="E22"/>
    </row>
    <row r="23" spans="1:11" s="5" customFormat="1" x14ac:dyDescent="0.25">
      <c r="A23" s="1"/>
    </row>
    <row r="24" spans="1:11" s="5" customFormat="1" x14ac:dyDescent="0.25">
      <c r="A24" s="1"/>
    </row>
    <row r="25" spans="1:11" s="5" customFormat="1" x14ac:dyDescent="0.25">
      <c r="A25" s="1"/>
    </row>
    <row r="26" spans="1:11" x14ac:dyDescent="0.25">
      <c r="B26" t="s">
        <v>121</v>
      </c>
    </row>
    <row r="27" spans="1:11" x14ac:dyDescent="0.25">
      <c r="B27" s="1" t="s">
        <v>69</v>
      </c>
    </row>
    <row r="29" spans="1:11" x14ac:dyDescent="0.25">
      <c r="C29" s="3" t="s">
        <v>57</v>
      </c>
      <c r="D29" s="3" t="s">
        <v>58</v>
      </c>
      <c r="E29" s="3" t="s">
        <v>59</v>
      </c>
      <c r="F29" s="3" t="s">
        <v>60</v>
      </c>
      <c r="G29" s="3" t="s">
        <v>61</v>
      </c>
      <c r="H29" s="3" t="s">
        <v>68</v>
      </c>
      <c r="I29" s="3" t="s">
        <v>62</v>
      </c>
      <c r="J29" s="3" t="s">
        <v>63</v>
      </c>
      <c r="K29" s="3" t="s">
        <v>64</v>
      </c>
    </row>
    <row r="30" spans="1:11" x14ac:dyDescent="0.25">
      <c r="B30" s="138" t="s">
        <v>65</v>
      </c>
      <c r="C30" s="2">
        <v>2022</v>
      </c>
      <c r="D30" s="16">
        <v>2495.328061465721</v>
      </c>
      <c r="E30" s="16">
        <v>1767.01</v>
      </c>
      <c r="F30" s="16">
        <v>1767.01</v>
      </c>
      <c r="G30" s="16">
        <v>3534.02</v>
      </c>
      <c r="H30" s="16">
        <v>1767.01</v>
      </c>
      <c r="I30" s="16">
        <v>0</v>
      </c>
      <c r="J30" s="16">
        <v>1767.01</v>
      </c>
      <c r="K30" s="16">
        <v>5076</v>
      </c>
    </row>
    <row r="31" spans="1:11" x14ac:dyDescent="0.25">
      <c r="B31" s="138"/>
      <c r="C31" s="2">
        <v>2024</v>
      </c>
      <c r="D31" s="16">
        <v>4782.8703679931532</v>
      </c>
      <c r="E31" s="16">
        <v>4132.57</v>
      </c>
      <c r="F31" s="16">
        <v>2548.8200000000002</v>
      </c>
      <c r="G31" s="16">
        <v>5975.12</v>
      </c>
      <c r="H31" s="16">
        <v>2548.8200000000002</v>
      </c>
      <c r="I31" s="16">
        <v>1583.7499999999995</v>
      </c>
      <c r="J31" s="16">
        <v>1842.5500000000002</v>
      </c>
      <c r="K31" s="16">
        <v>4674</v>
      </c>
    </row>
    <row r="32" spans="1:11" x14ac:dyDescent="0.25">
      <c r="B32" s="138" t="s">
        <v>66</v>
      </c>
      <c r="C32" s="2">
        <v>2022</v>
      </c>
      <c r="D32" s="16">
        <v>7358.3323156981787</v>
      </c>
      <c r="E32" s="16">
        <v>6260.7</v>
      </c>
      <c r="F32" s="16">
        <v>4239.2999999999993</v>
      </c>
      <c r="G32" s="16">
        <v>9333.92</v>
      </c>
      <c r="H32" s="16">
        <v>4239.2999999999993</v>
      </c>
      <c r="I32" s="16">
        <v>2021.4000000000005</v>
      </c>
      <c r="J32" s="16">
        <v>3073.2200000000003</v>
      </c>
      <c r="K32" s="16">
        <v>1153</v>
      </c>
    </row>
    <row r="33" spans="2:11" x14ac:dyDescent="0.25">
      <c r="B33" s="138"/>
      <c r="C33" s="2">
        <v>2024</v>
      </c>
      <c r="D33" s="16">
        <v>7319.7423933209648</v>
      </c>
      <c r="E33" s="16">
        <v>5782.5</v>
      </c>
      <c r="F33" s="16">
        <v>3190.88</v>
      </c>
      <c r="G33" s="16">
        <v>10191.32</v>
      </c>
      <c r="H33" s="16">
        <v>3190.88</v>
      </c>
      <c r="I33" s="16">
        <v>2591.62</v>
      </c>
      <c r="J33" s="16">
        <v>4408.82</v>
      </c>
      <c r="K33" s="16">
        <v>1617</v>
      </c>
    </row>
    <row r="34" spans="2:11" x14ac:dyDescent="0.25">
      <c r="B34" s="138" t="s">
        <v>67</v>
      </c>
      <c r="C34" s="2">
        <v>2022</v>
      </c>
      <c r="D34" s="16">
        <v>7204.417259989621</v>
      </c>
      <c r="E34" s="16">
        <v>6111.42</v>
      </c>
      <c r="F34" s="16">
        <v>3409.1149999999998</v>
      </c>
      <c r="G34" s="16">
        <v>9875.9599999999991</v>
      </c>
      <c r="H34" s="16">
        <v>3409.1149999999998</v>
      </c>
      <c r="I34" s="16">
        <v>2702.3050000000003</v>
      </c>
      <c r="J34" s="16">
        <v>3764.5399999999991</v>
      </c>
      <c r="K34" s="16">
        <v>3854</v>
      </c>
    </row>
    <row r="35" spans="2:11" x14ac:dyDescent="0.25">
      <c r="B35" s="138"/>
      <c r="C35" s="2">
        <v>2024</v>
      </c>
      <c r="D35" s="16">
        <v>6068.3366422962363</v>
      </c>
      <c r="E35" s="16">
        <v>4857.09</v>
      </c>
      <c r="F35" s="16">
        <v>2630.5</v>
      </c>
      <c r="G35" s="16">
        <v>8432.39</v>
      </c>
      <c r="H35" s="16">
        <v>2630.5</v>
      </c>
      <c r="I35" s="16">
        <v>2226.59</v>
      </c>
      <c r="J35" s="16">
        <v>3575.2999999999993</v>
      </c>
      <c r="K35" s="16">
        <v>3693</v>
      </c>
    </row>
    <row r="36" spans="2:11" x14ac:dyDescent="0.25">
      <c r="B36" t="s">
        <v>82</v>
      </c>
    </row>
    <row r="37" spans="2:11" x14ac:dyDescent="0.25">
      <c r="B37" t="s">
        <v>8</v>
      </c>
    </row>
  </sheetData>
  <mergeCells count="3">
    <mergeCell ref="B30:B31"/>
    <mergeCell ref="B32:B33"/>
    <mergeCell ref="B34:B3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6"/>
  <sheetViews>
    <sheetView showGridLines="0" workbookViewId="0">
      <selection activeCell="O22" sqref="O22"/>
    </sheetView>
  </sheetViews>
  <sheetFormatPr baseColWidth="10" defaultRowHeight="15" x14ac:dyDescent="0.25"/>
  <cols>
    <col min="2" max="8" width="14.7109375" customWidth="1"/>
  </cols>
  <sheetData>
    <row r="1" spans="1:5" ht="18.75" x14ac:dyDescent="0.3">
      <c r="A1" s="4" t="s">
        <v>208</v>
      </c>
    </row>
    <row r="3" spans="1:5" x14ac:dyDescent="0.25">
      <c r="B3" t="s">
        <v>175</v>
      </c>
    </row>
    <row r="4" spans="1:5" x14ac:dyDescent="0.25">
      <c r="B4" s="1" t="s">
        <v>84</v>
      </c>
    </row>
    <row r="6" spans="1:5" x14ac:dyDescent="0.25">
      <c r="C6" s="3" t="s">
        <v>86</v>
      </c>
      <c r="D6" s="3" t="s">
        <v>83</v>
      </c>
      <c r="E6" s="3" t="s">
        <v>85</v>
      </c>
    </row>
    <row r="7" spans="1:5" x14ac:dyDescent="0.25">
      <c r="B7" s="2">
        <v>2022</v>
      </c>
      <c r="C7" s="16">
        <v>11179668.07</v>
      </c>
      <c r="D7" s="29">
        <v>0.14066919027106992</v>
      </c>
      <c r="E7" s="16">
        <v>3233</v>
      </c>
    </row>
    <row r="8" spans="1:5" x14ac:dyDescent="0.25">
      <c r="B8" s="2">
        <v>2023</v>
      </c>
      <c r="C8" s="16">
        <v>18071288.010000002</v>
      </c>
      <c r="D8" s="29">
        <v>0.20648317385227394</v>
      </c>
      <c r="E8" s="16">
        <v>3841</v>
      </c>
    </row>
    <row r="9" spans="1:5" x14ac:dyDescent="0.25">
      <c r="B9" s="2">
        <v>2024</v>
      </c>
      <c r="C9" s="16">
        <v>20739001.190000001</v>
      </c>
      <c r="D9" s="29">
        <v>0.21717664930555555</v>
      </c>
      <c r="E9" s="16">
        <v>4003</v>
      </c>
    </row>
    <row r="10" spans="1:5" x14ac:dyDescent="0.25">
      <c r="B10" t="s">
        <v>87</v>
      </c>
    </row>
    <row r="11" spans="1:5" x14ac:dyDescent="0.25">
      <c r="B11" t="s">
        <v>8</v>
      </c>
    </row>
    <row r="21" spans="2:8" x14ac:dyDescent="0.25">
      <c r="B21" t="s">
        <v>122</v>
      </c>
    </row>
    <row r="22" spans="2:8" x14ac:dyDescent="0.25">
      <c r="B22" s="1" t="s">
        <v>105</v>
      </c>
    </row>
    <row r="24" spans="2:8" ht="63" x14ac:dyDescent="0.25">
      <c r="B24" s="26" t="s">
        <v>104</v>
      </c>
      <c r="C24" s="26" t="s">
        <v>88</v>
      </c>
      <c r="D24" s="26" t="s">
        <v>89</v>
      </c>
      <c r="E24" s="26" t="s">
        <v>90</v>
      </c>
      <c r="F24" s="26" t="s">
        <v>91</v>
      </c>
      <c r="G24" s="26" t="s">
        <v>92</v>
      </c>
      <c r="H24" s="26" t="s">
        <v>93</v>
      </c>
    </row>
    <row r="25" spans="2:8" ht="15.75" x14ac:dyDescent="0.3">
      <c r="B25" s="27" t="s">
        <v>94</v>
      </c>
      <c r="C25" s="27">
        <v>1.1000000000000001</v>
      </c>
      <c r="D25" s="27">
        <v>1.1000000000000001</v>
      </c>
      <c r="E25" s="27">
        <v>567</v>
      </c>
      <c r="F25" s="27">
        <v>72</v>
      </c>
      <c r="G25" s="27">
        <v>54.2</v>
      </c>
      <c r="H25" s="27">
        <v>73.099999999999994</v>
      </c>
    </row>
    <row r="26" spans="2:8" ht="15.75" x14ac:dyDescent="0.3">
      <c r="B26" s="27" t="s">
        <v>95</v>
      </c>
      <c r="C26" s="27">
        <v>2.4</v>
      </c>
      <c r="D26" s="27">
        <v>3.5</v>
      </c>
      <c r="E26" s="27">
        <v>1251</v>
      </c>
      <c r="F26" s="27">
        <v>101</v>
      </c>
      <c r="G26" s="27">
        <v>61.8</v>
      </c>
      <c r="H26" s="27">
        <v>75.3</v>
      </c>
    </row>
    <row r="27" spans="2:8" ht="15.75" x14ac:dyDescent="0.3">
      <c r="B27" s="27" t="s">
        <v>96</v>
      </c>
      <c r="C27" s="27">
        <v>3.5</v>
      </c>
      <c r="D27" s="27">
        <v>7.1</v>
      </c>
      <c r="E27" s="27">
        <v>1836</v>
      </c>
      <c r="F27" s="27">
        <v>116</v>
      </c>
      <c r="G27" s="27">
        <v>68.900000000000006</v>
      </c>
      <c r="H27" s="27">
        <v>68.599999999999994</v>
      </c>
    </row>
    <row r="28" spans="2:8" ht="15.75" x14ac:dyDescent="0.3">
      <c r="B28" s="27" t="s">
        <v>97</v>
      </c>
      <c r="C28" s="27">
        <v>4.7</v>
      </c>
      <c r="D28" s="27">
        <v>11.8</v>
      </c>
      <c r="E28" s="27">
        <v>2445</v>
      </c>
      <c r="F28" s="27">
        <v>125</v>
      </c>
      <c r="G28" s="27">
        <v>73.599999999999994</v>
      </c>
      <c r="H28" s="27">
        <v>64.599999999999994</v>
      </c>
    </row>
    <row r="29" spans="2:8" ht="15.75" x14ac:dyDescent="0.3">
      <c r="B29" s="27" t="s">
        <v>98</v>
      </c>
      <c r="C29" s="27">
        <v>6.2</v>
      </c>
      <c r="D29" s="27">
        <v>18</v>
      </c>
      <c r="E29" s="27">
        <v>3198</v>
      </c>
      <c r="F29" s="27">
        <v>140</v>
      </c>
      <c r="G29" s="27">
        <v>78.8</v>
      </c>
      <c r="H29" s="27">
        <v>59.2</v>
      </c>
    </row>
    <row r="30" spans="2:8" ht="15.75" x14ac:dyDescent="0.3">
      <c r="B30" s="27" t="s">
        <v>99</v>
      </c>
      <c r="C30" s="27">
        <v>7.9</v>
      </c>
      <c r="D30" s="27">
        <v>25.9</v>
      </c>
      <c r="E30" s="27">
        <v>4099</v>
      </c>
      <c r="F30" s="27">
        <v>155</v>
      </c>
      <c r="G30" s="27">
        <v>80.3</v>
      </c>
      <c r="H30" s="27">
        <v>59.5</v>
      </c>
    </row>
    <row r="31" spans="2:8" ht="15.75" x14ac:dyDescent="0.3">
      <c r="B31" s="27" t="s">
        <v>100</v>
      </c>
      <c r="C31" s="27">
        <v>10.199999999999999</v>
      </c>
      <c r="D31" s="27">
        <v>36</v>
      </c>
      <c r="E31" s="27">
        <v>5266</v>
      </c>
      <c r="F31" s="27">
        <v>158</v>
      </c>
      <c r="G31" s="27">
        <v>84.9</v>
      </c>
      <c r="H31" s="27">
        <v>47.2</v>
      </c>
    </row>
    <row r="32" spans="2:8" ht="15.75" x14ac:dyDescent="0.3">
      <c r="B32" s="27" t="s">
        <v>101</v>
      </c>
      <c r="C32" s="27">
        <v>13.2</v>
      </c>
      <c r="D32" s="27">
        <v>49.2</v>
      </c>
      <c r="E32" s="27">
        <v>6843</v>
      </c>
      <c r="F32" s="27">
        <v>176</v>
      </c>
      <c r="G32" s="27">
        <v>87.7</v>
      </c>
      <c r="H32" s="27">
        <v>44.5</v>
      </c>
    </row>
    <row r="33" spans="2:8" ht="15.75" x14ac:dyDescent="0.3">
      <c r="B33" s="27" t="s">
        <v>102</v>
      </c>
      <c r="C33" s="27">
        <v>17.8</v>
      </c>
      <c r="D33" s="27">
        <v>67</v>
      </c>
      <c r="E33" s="27">
        <v>9236</v>
      </c>
      <c r="F33" s="27">
        <v>202</v>
      </c>
      <c r="G33" s="27">
        <v>88.5</v>
      </c>
      <c r="H33" s="27">
        <v>37.5</v>
      </c>
    </row>
    <row r="34" spans="2:8" ht="15.75" x14ac:dyDescent="0.3">
      <c r="B34" s="27" t="s">
        <v>103</v>
      </c>
      <c r="C34" s="27">
        <v>33</v>
      </c>
      <c r="D34" s="27">
        <v>100</v>
      </c>
      <c r="E34" s="27">
        <v>17110</v>
      </c>
      <c r="F34" s="27">
        <v>260</v>
      </c>
      <c r="G34" s="27">
        <v>90.4</v>
      </c>
      <c r="H34" s="27">
        <v>39.5</v>
      </c>
    </row>
    <row r="35" spans="2:8" x14ac:dyDescent="0.25">
      <c r="B35" t="s">
        <v>205</v>
      </c>
    </row>
    <row r="36" spans="2:8" x14ac:dyDescent="0.25">
      <c r="B36" t="s">
        <v>8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9"/>
  <sheetViews>
    <sheetView showGridLines="0" tabSelected="1" workbookViewId="0">
      <selection activeCell="N5" sqref="N5"/>
    </sheetView>
  </sheetViews>
  <sheetFormatPr baseColWidth="10" defaultRowHeight="15" x14ac:dyDescent="0.25"/>
  <cols>
    <col min="3" max="3" width="25.28515625" customWidth="1"/>
    <col min="4" max="12" width="14.7109375" customWidth="1"/>
    <col min="13" max="13" width="15.42578125" customWidth="1"/>
  </cols>
  <sheetData>
    <row r="1" spans="1:14" ht="18.75" x14ac:dyDescent="0.3">
      <c r="A1" s="4" t="s">
        <v>106</v>
      </c>
    </row>
    <row r="3" spans="1:14" x14ac:dyDescent="0.25">
      <c r="B3" t="s">
        <v>176</v>
      </c>
    </row>
    <row r="4" spans="1:14" x14ac:dyDescent="0.25">
      <c r="B4" s="1" t="s">
        <v>114</v>
      </c>
    </row>
    <row r="6" spans="1:14" x14ac:dyDescent="0.25">
      <c r="C6" s="141" t="s">
        <v>111</v>
      </c>
      <c r="D6" s="140" t="s">
        <v>112</v>
      </c>
      <c r="E6" s="140"/>
      <c r="F6" s="140"/>
      <c r="G6" s="140"/>
      <c r="H6" s="140"/>
      <c r="I6" s="140" t="s">
        <v>113</v>
      </c>
      <c r="J6" s="140"/>
      <c r="K6" s="140"/>
      <c r="L6" s="140"/>
      <c r="M6" s="140"/>
    </row>
    <row r="7" spans="1:14" x14ac:dyDescent="0.25">
      <c r="C7" s="141"/>
      <c r="D7" s="11" t="s">
        <v>16</v>
      </c>
      <c r="E7" s="11" t="s">
        <v>107</v>
      </c>
      <c r="F7" s="11" t="s">
        <v>18</v>
      </c>
      <c r="G7" s="11" t="s">
        <v>19</v>
      </c>
      <c r="H7" s="11" t="s">
        <v>108</v>
      </c>
      <c r="I7" s="3" t="s">
        <v>16</v>
      </c>
      <c r="J7" s="3" t="s">
        <v>107</v>
      </c>
      <c r="K7" s="3" t="s">
        <v>18</v>
      </c>
      <c r="L7" s="3" t="s">
        <v>19</v>
      </c>
      <c r="M7" s="3" t="s">
        <v>108</v>
      </c>
      <c r="N7" s="142"/>
    </row>
    <row r="8" spans="1:14" x14ac:dyDescent="0.25">
      <c r="C8" s="10" t="s">
        <v>36</v>
      </c>
      <c r="D8" s="13">
        <v>107512136.52</v>
      </c>
      <c r="E8" s="13">
        <v>94156893.180000007</v>
      </c>
      <c r="F8" s="13">
        <v>122715627.54000001</v>
      </c>
      <c r="G8" s="13">
        <v>122100186.58</v>
      </c>
      <c r="H8" s="13">
        <v>104485288.43000001</v>
      </c>
      <c r="I8" s="33">
        <v>1</v>
      </c>
      <c r="J8" s="33">
        <v>1</v>
      </c>
      <c r="K8" s="33">
        <v>1</v>
      </c>
      <c r="L8" s="33">
        <v>1</v>
      </c>
      <c r="M8" s="33">
        <v>1</v>
      </c>
    </row>
    <row r="9" spans="1:14" x14ac:dyDescent="0.25">
      <c r="B9" s="139" t="s">
        <v>0</v>
      </c>
      <c r="C9" s="10" t="s">
        <v>37</v>
      </c>
      <c r="D9" s="13">
        <v>90620191.189999998</v>
      </c>
      <c r="E9" s="13">
        <v>83263418.870000005</v>
      </c>
      <c r="F9" s="13">
        <v>110844319.38</v>
      </c>
      <c r="G9" s="13">
        <v>100003202.75</v>
      </c>
      <c r="H9" s="13">
        <v>96638615.900000006</v>
      </c>
      <c r="I9" s="37">
        <v>0.8428833629693735</v>
      </c>
      <c r="J9" s="37">
        <v>0.88430507908566058</v>
      </c>
      <c r="K9" s="37">
        <v>0.9032616432154863</v>
      </c>
      <c r="L9" s="37">
        <v>0.81902579800300257</v>
      </c>
      <c r="M9" s="37">
        <v>0.92490165220478016</v>
      </c>
    </row>
    <row r="10" spans="1:14" x14ac:dyDescent="0.25">
      <c r="B10" s="139"/>
      <c r="C10" s="12" t="s">
        <v>38</v>
      </c>
      <c r="D10" s="14">
        <v>77577920.599999994</v>
      </c>
      <c r="E10" s="14">
        <v>77065228.280000001</v>
      </c>
      <c r="F10" s="14">
        <v>92219230.859999999</v>
      </c>
      <c r="G10" s="14">
        <v>83525971.209999993</v>
      </c>
      <c r="H10" s="14">
        <v>84166658.739999995</v>
      </c>
      <c r="I10" s="38">
        <v>0.72157361123196095</v>
      </c>
      <c r="J10" s="38">
        <v>0.81847675382273055</v>
      </c>
      <c r="K10" s="38">
        <v>0.75148726131022314</v>
      </c>
      <c r="L10" s="38">
        <v>0.68407734295535905</v>
      </c>
      <c r="M10" s="38">
        <v>0.80553597549177947</v>
      </c>
    </row>
    <row r="11" spans="1:14" x14ac:dyDescent="0.25">
      <c r="B11" s="139"/>
      <c r="C11" s="17" t="s">
        <v>1</v>
      </c>
      <c r="D11" s="30">
        <v>42879188.590000004</v>
      </c>
      <c r="E11" s="30">
        <v>45652280.439999998</v>
      </c>
      <c r="F11" s="30">
        <v>49407156.549999997</v>
      </c>
      <c r="G11" s="30">
        <v>46456062.189999998</v>
      </c>
      <c r="H11" s="30">
        <v>48654921.049999997</v>
      </c>
      <c r="I11" s="35">
        <v>0.39883114574719092</v>
      </c>
      <c r="J11" s="35">
        <v>0.48485330067896781</v>
      </c>
      <c r="K11" s="35">
        <v>0.40261503396456488</v>
      </c>
      <c r="L11" s="35">
        <v>0.38047494841100837</v>
      </c>
      <c r="M11" s="35">
        <v>0.46566288691059504</v>
      </c>
    </row>
    <row r="12" spans="1:14" x14ac:dyDescent="0.25">
      <c r="B12" s="139"/>
      <c r="C12" s="19" t="s">
        <v>109</v>
      </c>
      <c r="D12" s="31">
        <v>23786398.370000001</v>
      </c>
      <c r="E12" s="31">
        <v>23140310.989999998</v>
      </c>
      <c r="F12" s="31">
        <v>27289320.52</v>
      </c>
      <c r="G12" s="31">
        <v>25799539.629999999</v>
      </c>
      <c r="H12" s="31">
        <v>24540659.800000001</v>
      </c>
      <c r="I12" s="36">
        <v>0.22124384408987283</v>
      </c>
      <c r="J12" s="36">
        <v>0.24576332341130455</v>
      </c>
      <c r="K12" s="36">
        <v>0.22237852722632948</v>
      </c>
      <c r="L12" s="36">
        <v>0.2112981179852346</v>
      </c>
      <c r="M12" s="36">
        <v>0.23487191516383699</v>
      </c>
    </row>
    <row r="13" spans="1:14" x14ac:dyDescent="0.25">
      <c r="B13" s="139"/>
      <c r="C13" s="19" t="s">
        <v>2</v>
      </c>
      <c r="D13" s="31">
        <v>9057698.6400000006</v>
      </c>
      <c r="E13" s="31">
        <v>7106227.8499999996</v>
      </c>
      <c r="F13" s="31">
        <v>13056260.310000001</v>
      </c>
      <c r="G13" s="31">
        <v>9612370.3900000006</v>
      </c>
      <c r="H13" s="31">
        <v>9076361.9800000004</v>
      </c>
      <c r="I13" s="36">
        <v>8.424815033152129E-2</v>
      </c>
      <c r="J13" s="36">
        <v>7.5472199750845681E-2</v>
      </c>
      <c r="K13" s="36">
        <v>0.106394438685034</v>
      </c>
      <c r="L13" s="36">
        <v>7.8725271920055406E-2</v>
      </c>
      <c r="M13" s="36">
        <v>8.6867367802508533E-2</v>
      </c>
    </row>
    <row r="14" spans="1:14" x14ac:dyDescent="0.25">
      <c r="B14" s="139"/>
      <c r="C14" s="18" t="s">
        <v>3</v>
      </c>
      <c r="D14" s="32">
        <v>1854635</v>
      </c>
      <c r="E14" s="32">
        <v>1166409</v>
      </c>
      <c r="F14" s="32">
        <v>2466495.5499999998</v>
      </c>
      <c r="G14" s="32">
        <v>1657999</v>
      </c>
      <c r="H14" s="32">
        <v>1894721.93</v>
      </c>
      <c r="I14" s="34">
        <v>1.7250471063376092E-2</v>
      </c>
      <c r="J14" s="34">
        <v>1.2387929981612419E-2</v>
      </c>
      <c r="K14" s="34">
        <v>2.0099278302561984E-2</v>
      </c>
      <c r="L14" s="34">
        <v>1.3579004639060725E-2</v>
      </c>
      <c r="M14" s="34">
        <v>1.8133863230605621E-2</v>
      </c>
    </row>
    <row r="15" spans="1:14" x14ac:dyDescent="0.25">
      <c r="B15" s="139"/>
      <c r="C15" s="12" t="s">
        <v>40</v>
      </c>
      <c r="D15" s="14">
        <v>13042270.59</v>
      </c>
      <c r="E15" s="14">
        <v>6198190.5899999999</v>
      </c>
      <c r="F15" s="14">
        <v>18625100.870000001</v>
      </c>
      <c r="G15" s="14">
        <v>16477231.539999999</v>
      </c>
      <c r="H15" s="14">
        <v>12471957.16</v>
      </c>
      <c r="I15" s="38">
        <v>0.1213097517374125</v>
      </c>
      <c r="J15" s="38">
        <v>6.5828325262930046E-2</v>
      </c>
      <c r="K15" s="38">
        <v>0.1517744825444422</v>
      </c>
      <c r="L15" s="38">
        <v>0.13494845504764338</v>
      </c>
      <c r="M15" s="38">
        <v>0.11936567671300058</v>
      </c>
    </row>
    <row r="16" spans="1:14" x14ac:dyDescent="0.25">
      <c r="B16" s="139"/>
      <c r="C16" s="12" t="s">
        <v>41</v>
      </c>
      <c r="D16" s="14">
        <v>11323680.42</v>
      </c>
      <c r="E16" s="14">
        <v>4855558.92</v>
      </c>
      <c r="F16" s="14">
        <v>17312591.690000001</v>
      </c>
      <c r="G16" s="14">
        <v>14565663.25</v>
      </c>
      <c r="H16" s="14">
        <v>11467870.24</v>
      </c>
      <c r="I16" s="38">
        <v>0.10532467111648838</v>
      </c>
      <c r="J16" s="38">
        <v>5.1568809845048878E-2</v>
      </c>
      <c r="K16" s="38">
        <v>0.14107894843594262</v>
      </c>
      <c r="L16" s="38">
        <v>0.11929271902018415</v>
      </c>
      <c r="M16" s="38">
        <v>0.10975583656145915</v>
      </c>
    </row>
    <row r="17" spans="2:13" x14ac:dyDescent="0.25">
      <c r="B17" s="139"/>
      <c r="C17" s="17" t="s">
        <v>42</v>
      </c>
      <c r="D17" s="30">
        <v>11129172.220000001</v>
      </c>
      <c r="E17" s="30">
        <v>4501155.8399999999</v>
      </c>
      <c r="F17" s="30">
        <v>16799721.510000002</v>
      </c>
      <c r="G17" s="30">
        <v>14258380.32</v>
      </c>
      <c r="H17" s="30">
        <v>10991867.369999999</v>
      </c>
      <c r="I17" s="35">
        <v>0.10351549676375087</v>
      </c>
      <c r="J17" s="35">
        <v>4.7804846655200559E-2</v>
      </c>
      <c r="K17" s="35">
        <v>0.13689960966482462</v>
      </c>
      <c r="L17" s="35">
        <v>0.11677607315250017</v>
      </c>
      <c r="M17" s="35">
        <v>0.10520014382085961</v>
      </c>
    </row>
    <row r="18" spans="2:13" x14ac:dyDescent="0.25">
      <c r="B18" s="139"/>
      <c r="C18" s="18" t="s">
        <v>43</v>
      </c>
      <c r="D18" s="32">
        <v>194508.2</v>
      </c>
      <c r="E18" s="32">
        <v>354403.08</v>
      </c>
      <c r="F18" s="32">
        <v>512870.18</v>
      </c>
      <c r="G18" s="32">
        <v>307282.93</v>
      </c>
      <c r="H18" s="32">
        <v>476002.87</v>
      </c>
      <c r="I18" s="34">
        <v>1.8091743527375306E-3</v>
      </c>
      <c r="J18" s="34">
        <v>3.7639631898483163E-3</v>
      </c>
      <c r="K18" s="34">
        <v>4.1793387711180179E-3</v>
      </c>
      <c r="L18" s="34">
        <v>2.5166458676839803E-3</v>
      </c>
      <c r="M18" s="34">
        <v>4.5556927405995384E-3</v>
      </c>
    </row>
    <row r="19" spans="2:13" x14ac:dyDescent="0.25">
      <c r="B19" s="139"/>
      <c r="C19" s="12" t="s">
        <v>44</v>
      </c>
      <c r="D19" s="14">
        <v>1718590.17</v>
      </c>
      <c r="E19" s="14">
        <v>1342631.67</v>
      </c>
      <c r="F19" s="14">
        <v>1312509.18</v>
      </c>
      <c r="G19" s="14">
        <v>1911568.29</v>
      </c>
      <c r="H19" s="14">
        <v>1004086.92</v>
      </c>
      <c r="I19" s="38">
        <v>1.5985080620924116E-2</v>
      </c>
      <c r="J19" s="38">
        <v>1.4259515417881164E-2</v>
      </c>
      <c r="K19" s="38">
        <v>1.0695534108499575E-2</v>
      </c>
      <c r="L19" s="38">
        <v>1.5655736027459229E-2</v>
      </c>
      <c r="M19" s="38">
        <v>9.609840151541418E-3</v>
      </c>
    </row>
    <row r="20" spans="2:13" x14ac:dyDescent="0.25">
      <c r="B20" s="139"/>
      <c r="C20" s="17" t="s">
        <v>45</v>
      </c>
      <c r="D20" s="30">
        <v>1611592.85</v>
      </c>
      <c r="E20" s="30">
        <v>1242570.54</v>
      </c>
      <c r="F20" s="30">
        <v>1227541.6200000001</v>
      </c>
      <c r="G20" s="30">
        <v>1861117.2</v>
      </c>
      <c r="H20" s="30">
        <v>844136.55</v>
      </c>
      <c r="I20" s="35">
        <v>1.4989869071202047E-2</v>
      </c>
      <c r="J20" s="35">
        <v>1.3196809049599526E-2</v>
      </c>
      <c r="K20" s="35">
        <v>1.0003140142846716E-2</v>
      </c>
      <c r="L20" s="35">
        <v>1.5242541818563042E-2</v>
      </c>
      <c r="M20" s="35">
        <v>8.0789990886183938E-3</v>
      </c>
    </row>
    <row r="21" spans="2:13" x14ac:dyDescent="0.25">
      <c r="B21" s="139"/>
      <c r="C21" s="18" t="s">
        <v>46</v>
      </c>
      <c r="D21" s="32">
        <v>106997.32</v>
      </c>
      <c r="E21" s="32">
        <v>100061.13</v>
      </c>
      <c r="F21" s="32">
        <v>84967.56</v>
      </c>
      <c r="G21" s="32">
        <v>50451.09</v>
      </c>
      <c r="H21" s="32">
        <v>159950.37</v>
      </c>
      <c r="I21" s="34">
        <v>9.9521154972207057E-4</v>
      </c>
      <c r="J21" s="34">
        <v>1.0627063682816388E-3</v>
      </c>
      <c r="K21" s="34">
        <v>6.9239396565286054E-4</v>
      </c>
      <c r="L21" s="34">
        <v>4.1319420889618754E-4</v>
      </c>
      <c r="M21" s="34">
        <v>1.5308410629230244E-3</v>
      </c>
    </row>
    <row r="22" spans="2:13" x14ac:dyDescent="0.25">
      <c r="B22" s="139" t="s">
        <v>4</v>
      </c>
      <c r="C22" s="10" t="s">
        <v>47</v>
      </c>
      <c r="D22" s="13">
        <v>16891945.329999998</v>
      </c>
      <c r="E22" s="13">
        <v>10893474.310000001</v>
      </c>
      <c r="F22" s="13">
        <v>11871308.16</v>
      </c>
      <c r="G22" s="13">
        <v>22096983.829999998</v>
      </c>
      <c r="H22" s="13">
        <v>7846672.5300000003</v>
      </c>
      <c r="I22" s="37">
        <v>0.15711663703062645</v>
      </c>
      <c r="J22" s="37">
        <v>0.11569492091433936</v>
      </c>
      <c r="K22" s="37">
        <v>9.6738356784513577E-2</v>
      </c>
      <c r="L22" s="37">
        <v>0.18097420199699746</v>
      </c>
      <c r="M22" s="37">
        <v>7.5098347795219844E-2</v>
      </c>
    </row>
    <row r="23" spans="2:13" x14ac:dyDescent="0.25">
      <c r="B23" s="139"/>
      <c r="C23" s="17" t="s">
        <v>5</v>
      </c>
      <c r="D23" s="30">
        <v>7275072.4699999997</v>
      </c>
      <c r="E23" s="30">
        <v>143751.26999999999</v>
      </c>
      <c r="F23" s="30">
        <v>3713398.06</v>
      </c>
      <c r="G23" s="30">
        <v>13090800.050000001</v>
      </c>
      <c r="H23" s="30">
        <v>0</v>
      </c>
      <c r="I23" s="35">
        <v>6.7667453233492866E-2</v>
      </c>
      <c r="J23" s="35">
        <v>1.5267206164628888E-3</v>
      </c>
      <c r="K23" s="35">
        <v>3.0260188815720249E-2</v>
      </c>
      <c r="L23" s="35">
        <v>0.10721359579105076</v>
      </c>
      <c r="M23" s="35">
        <v>0</v>
      </c>
    </row>
    <row r="24" spans="2:13" x14ac:dyDescent="0.25">
      <c r="B24" s="139"/>
      <c r="C24" s="18" t="s">
        <v>32</v>
      </c>
      <c r="D24" s="32">
        <v>3874602.64</v>
      </c>
      <c r="E24" s="32">
        <v>7647274.46</v>
      </c>
      <c r="F24" s="32">
        <v>1124941.05</v>
      </c>
      <c r="G24" s="32">
        <v>2839725.18</v>
      </c>
      <c r="H24" s="32">
        <v>5252457.8600000003</v>
      </c>
      <c r="I24" s="34">
        <v>3.6038746558433664E-2</v>
      </c>
      <c r="J24" s="34">
        <v>8.1218423863887307E-2</v>
      </c>
      <c r="K24" s="34">
        <v>9.1670561651434144E-3</v>
      </c>
      <c r="L24" s="34">
        <v>2.3257336942228285E-2</v>
      </c>
      <c r="M24" s="34">
        <v>5.0269831656912047E-2</v>
      </c>
    </row>
    <row r="25" spans="2:13" x14ac:dyDescent="0.25">
      <c r="B25" s="139"/>
      <c r="C25" s="12" t="s">
        <v>110</v>
      </c>
      <c r="D25" s="14">
        <v>5742270.2199999997</v>
      </c>
      <c r="E25" s="14">
        <v>3102448.58</v>
      </c>
      <c r="F25" s="14">
        <v>7032969.0499999998</v>
      </c>
      <c r="G25" s="14">
        <v>6166458.5999999996</v>
      </c>
      <c r="H25" s="14">
        <v>2594214.67</v>
      </c>
      <c r="I25" s="38">
        <v>5.341043723869994E-2</v>
      </c>
      <c r="J25" s="38">
        <v>3.2949776433989171E-2</v>
      </c>
      <c r="K25" s="38">
        <v>5.7311111803649908E-2</v>
      </c>
      <c r="L25" s="38">
        <v>5.0503269263718432E-2</v>
      </c>
      <c r="M25" s="38">
        <v>2.4828516138307794E-2</v>
      </c>
    </row>
    <row r="26" spans="2:13" x14ac:dyDescent="0.25">
      <c r="B26" s="139"/>
      <c r="C26" s="17" t="s">
        <v>33</v>
      </c>
      <c r="D26" s="30">
        <v>4071019.75</v>
      </c>
      <c r="E26" s="30">
        <v>1744892.97</v>
      </c>
      <c r="F26" s="30">
        <v>5314361.1399999997</v>
      </c>
      <c r="G26" s="30">
        <v>4573756.5199999996</v>
      </c>
      <c r="H26" s="30">
        <v>1817896.13</v>
      </c>
      <c r="I26" s="35">
        <v>3.7865676208961641E-2</v>
      </c>
      <c r="J26" s="35">
        <v>1.8531760246849723E-2</v>
      </c>
      <c r="K26" s="35">
        <v>4.3306311074909731E-2</v>
      </c>
      <c r="L26" s="35">
        <v>3.7459046117044842E-2</v>
      </c>
      <c r="M26" s="35">
        <v>1.7398584598040334E-2</v>
      </c>
    </row>
    <row r="27" spans="2:13" x14ac:dyDescent="0.25">
      <c r="B27" s="139"/>
      <c r="C27" s="18" t="s">
        <v>48</v>
      </c>
      <c r="D27" s="32">
        <v>1671250.47</v>
      </c>
      <c r="E27" s="32">
        <v>1357555.61</v>
      </c>
      <c r="F27" s="32">
        <v>1718607.91</v>
      </c>
      <c r="G27" s="32">
        <v>1592702.08</v>
      </c>
      <c r="H27" s="32">
        <v>776318.54</v>
      </c>
      <c r="I27" s="34">
        <v>1.5544761029738301E-2</v>
      </c>
      <c r="J27" s="34">
        <v>1.4418016187139449E-2</v>
      </c>
      <c r="K27" s="34">
        <v>1.4004800728740174E-2</v>
      </c>
      <c r="L27" s="34">
        <v>1.3044223146673591E-2</v>
      </c>
      <c r="M27" s="34">
        <v>7.4299315402674626E-3</v>
      </c>
    </row>
    <row r="28" spans="2:13" x14ac:dyDescent="0.25">
      <c r="B28" t="s">
        <v>10</v>
      </c>
    </row>
    <row r="29" spans="2:13" x14ac:dyDescent="0.25">
      <c r="B29" t="s">
        <v>8</v>
      </c>
    </row>
  </sheetData>
  <mergeCells count="5">
    <mergeCell ref="B9:B21"/>
    <mergeCell ref="B22:B27"/>
    <mergeCell ref="D6:H6"/>
    <mergeCell ref="C6:C7"/>
    <mergeCell ref="I6:M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"/>
  <sheetViews>
    <sheetView showGridLines="0" workbookViewId="0">
      <selection activeCell="I12" sqref="I12"/>
    </sheetView>
  </sheetViews>
  <sheetFormatPr baseColWidth="10" defaultColWidth="10.7109375" defaultRowHeight="15" x14ac:dyDescent="0.25"/>
  <cols>
    <col min="1" max="1" width="10.7109375" style="9"/>
    <col min="2" max="2" width="10.7109375" style="9" customWidth="1"/>
    <col min="3" max="3" width="27.140625" style="9" customWidth="1"/>
    <col min="4" max="7" width="16.7109375" style="9" customWidth="1"/>
    <col min="8" max="11" width="14.7109375" style="9" customWidth="1"/>
    <col min="12" max="16384" width="10.7109375" style="9"/>
  </cols>
  <sheetData>
    <row r="1" spans="1:13" ht="18.75" x14ac:dyDescent="0.3">
      <c r="A1" s="40" t="s">
        <v>184</v>
      </c>
    </row>
    <row r="3" spans="1:13" x14ac:dyDescent="0.25">
      <c r="B3" s="9" t="s">
        <v>9</v>
      </c>
    </row>
    <row r="4" spans="1:13" x14ac:dyDescent="0.25">
      <c r="B4" s="41" t="s">
        <v>185</v>
      </c>
    </row>
    <row r="6" spans="1:13" s="71" customFormat="1" ht="30.75" customHeight="1" x14ac:dyDescent="0.25">
      <c r="B6" s="72"/>
      <c r="C6" s="136" t="s">
        <v>34</v>
      </c>
      <c r="D6" s="135" t="s">
        <v>128</v>
      </c>
      <c r="E6" s="135"/>
      <c r="F6" s="131" t="s">
        <v>35</v>
      </c>
      <c r="G6" s="132"/>
      <c r="H6" s="133" t="s">
        <v>129</v>
      </c>
      <c r="I6" s="134"/>
      <c r="J6" s="133" t="s">
        <v>130</v>
      </c>
      <c r="K6" s="134"/>
    </row>
    <row r="7" spans="1:13" s="43" customFormat="1" ht="30" x14ac:dyDescent="0.25">
      <c r="B7" s="47"/>
      <c r="C7" s="137"/>
      <c r="D7" s="6" t="s">
        <v>183</v>
      </c>
      <c r="E7" s="6" t="s">
        <v>21</v>
      </c>
      <c r="F7" s="6" t="s">
        <v>183</v>
      </c>
      <c r="G7" s="56" t="s">
        <v>21</v>
      </c>
      <c r="H7" s="6" t="s">
        <v>183</v>
      </c>
      <c r="I7" s="56" t="s">
        <v>21</v>
      </c>
      <c r="J7" s="6" t="s">
        <v>183</v>
      </c>
      <c r="K7" s="56" t="s">
        <v>21</v>
      </c>
    </row>
    <row r="8" spans="1:13" x14ac:dyDescent="0.25">
      <c r="B8" s="48"/>
      <c r="C8" s="10" t="s">
        <v>36</v>
      </c>
      <c r="D8" s="15">
        <v>8523130906.6599998</v>
      </c>
      <c r="E8" s="15">
        <v>552705526.71000004</v>
      </c>
      <c r="F8" s="15">
        <v>8574316328.6400003</v>
      </c>
      <c r="G8" s="49">
        <v>550510180.72000003</v>
      </c>
      <c r="H8" s="63">
        <v>0.60054717615569686</v>
      </c>
      <c r="I8" s="64">
        <v>-0.39719993448733559</v>
      </c>
      <c r="J8" s="83">
        <v>1</v>
      </c>
      <c r="K8" s="82">
        <v>1</v>
      </c>
    </row>
    <row r="9" spans="1:13" x14ac:dyDescent="0.25">
      <c r="A9" s="44"/>
      <c r="B9" s="127" t="s">
        <v>0</v>
      </c>
      <c r="C9" s="10" t="s">
        <v>37</v>
      </c>
      <c r="D9" s="15">
        <v>6749391512.8100004</v>
      </c>
      <c r="E9" s="15">
        <v>490623257.83999997</v>
      </c>
      <c r="F9" s="15">
        <v>6652999302.4399996</v>
      </c>
      <c r="G9" s="49">
        <v>481369748.08999997</v>
      </c>
      <c r="H9" s="65">
        <v>-1.4281614896254458</v>
      </c>
      <c r="I9" s="66">
        <v>-1.8860723787818667</v>
      </c>
      <c r="J9" s="37">
        <v>0.77592183999762143</v>
      </c>
      <c r="K9" s="81">
        <v>0.87440662307176076</v>
      </c>
    </row>
    <row r="10" spans="1:13" x14ac:dyDescent="0.25">
      <c r="A10" s="44"/>
      <c r="B10" s="128"/>
      <c r="C10" s="50" t="s">
        <v>38</v>
      </c>
      <c r="D10" s="51">
        <v>5721006838.0100002</v>
      </c>
      <c r="E10" s="51">
        <v>433155701.80000001</v>
      </c>
      <c r="F10" s="51">
        <v>5649814415.4799995</v>
      </c>
      <c r="G10" s="52">
        <v>414555009.69</v>
      </c>
      <c r="H10" s="67">
        <v>-1.2444037307734468</v>
      </c>
      <c r="I10" s="68">
        <v>-4.2942276951922658</v>
      </c>
      <c r="J10" s="84">
        <v>0.65892302067378172</v>
      </c>
      <c r="K10" s="85">
        <v>0.7530378623476367</v>
      </c>
    </row>
    <row r="11" spans="1:13" x14ac:dyDescent="0.25">
      <c r="A11" s="44"/>
      <c r="B11" s="128"/>
      <c r="C11" s="19" t="s">
        <v>1</v>
      </c>
      <c r="D11" s="21">
        <v>2941391947.75</v>
      </c>
      <c r="E11" s="21">
        <v>223148763.03999999</v>
      </c>
      <c r="F11" s="21">
        <v>3101536098.9000001</v>
      </c>
      <c r="G11" s="45">
        <v>233049608.81999999</v>
      </c>
      <c r="H11" s="60">
        <v>5.4445022626957718</v>
      </c>
      <c r="I11" s="61">
        <v>4.4368813185960754</v>
      </c>
      <c r="J11" s="36">
        <v>0.36172401157398687</v>
      </c>
      <c r="K11" s="74">
        <v>0.42333387643294734</v>
      </c>
    </row>
    <row r="12" spans="1:13" x14ac:dyDescent="0.25">
      <c r="A12" s="44"/>
      <c r="B12" s="128"/>
      <c r="C12" s="19" t="s">
        <v>39</v>
      </c>
      <c r="D12" s="21">
        <v>2029651890.3800001</v>
      </c>
      <c r="E12" s="21">
        <v>153500129.00999999</v>
      </c>
      <c r="F12" s="21">
        <v>1752802759.52</v>
      </c>
      <c r="G12" s="45">
        <v>124556229.31</v>
      </c>
      <c r="H12" s="60">
        <v>-13.640227280953443</v>
      </c>
      <c r="I12" s="61">
        <v>-18.855944869019879</v>
      </c>
      <c r="J12" s="36">
        <v>0.20442478354399804</v>
      </c>
      <c r="K12" s="74">
        <v>0.22625599611454175</v>
      </c>
      <c r="L12" s="70"/>
      <c r="M12" s="70"/>
    </row>
    <row r="13" spans="1:13" x14ac:dyDescent="0.25">
      <c r="A13" s="44"/>
      <c r="B13" s="128"/>
      <c r="C13" s="19" t="s">
        <v>2</v>
      </c>
      <c r="D13" s="21">
        <v>673559770.41999996</v>
      </c>
      <c r="E13" s="21">
        <v>50823060.000000007</v>
      </c>
      <c r="F13" s="21">
        <v>661401298.07999992</v>
      </c>
      <c r="G13" s="45">
        <v>47908919.170000002</v>
      </c>
      <c r="H13" s="60">
        <v>-1.8051066696603058</v>
      </c>
      <c r="I13" s="61">
        <v>-5.7338948697697507</v>
      </c>
      <c r="J13" s="36">
        <v>7.7137496767034588E-2</v>
      </c>
      <c r="K13" s="74">
        <v>8.7026399961106976E-2</v>
      </c>
      <c r="L13" s="70"/>
      <c r="M13" s="70"/>
    </row>
    <row r="14" spans="1:13" x14ac:dyDescent="0.25">
      <c r="A14" s="44"/>
      <c r="B14" s="128"/>
      <c r="C14" s="19" t="s">
        <v>3</v>
      </c>
      <c r="D14" s="21">
        <v>76403702.080000013</v>
      </c>
      <c r="E14" s="21">
        <v>5683749.75</v>
      </c>
      <c r="F14" s="21">
        <v>134074288.52</v>
      </c>
      <c r="G14" s="45">
        <v>9040260.4800000004</v>
      </c>
      <c r="H14" s="59">
        <v>75.481403217366164</v>
      </c>
      <c r="I14" s="59">
        <v>59.054512912008491</v>
      </c>
      <c r="J14" s="36">
        <v>1.5636732233934966E-2</v>
      </c>
      <c r="K14" s="74">
        <v>1.6421604534500062E-2</v>
      </c>
    </row>
    <row r="15" spans="1:13" x14ac:dyDescent="0.25">
      <c r="A15" s="44"/>
      <c r="B15" s="129"/>
      <c r="C15" s="54" t="s">
        <v>40</v>
      </c>
      <c r="D15" s="53">
        <v>1025681867.77</v>
      </c>
      <c r="E15" s="53">
        <v>57467556.039999999</v>
      </c>
      <c r="F15" s="53">
        <v>1000650380</v>
      </c>
      <c r="G15" s="53">
        <v>66814750.75</v>
      </c>
      <c r="H15" s="67">
        <v>-2.4404728753197658</v>
      </c>
      <c r="I15" s="67">
        <v>16.265168303823341</v>
      </c>
      <c r="J15" s="86">
        <v>0.11670322643189866</v>
      </c>
      <c r="K15" s="87">
        <v>0.12136878315786</v>
      </c>
    </row>
    <row r="16" spans="1:13" x14ac:dyDescent="0.25">
      <c r="A16" s="44"/>
      <c r="B16" s="128"/>
      <c r="C16" s="54" t="s">
        <v>41</v>
      </c>
      <c r="D16" s="53">
        <v>865605867.84000015</v>
      </c>
      <c r="E16" s="53">
        <v>50935323.32</v>
      </c>
      <c r="F16" s="53">
        <v>794276325.40999997</v>
      </c>
      <c r="G16" s="53">
        <v>59525364.520000003</v>
      </c>
      <c r="H16" s="62">
        <v>-8.2404180794191202</v>
      </c>
      <c r="I16" s="62">
        <v>16.864605228935648</v>
      </c>
      <c r="J16" s="80">
        <v>9.2634362317255761E-2</v>
      </c>
      <c r="K16" s="76">
        <v>0.10812763615406368</v>
      </c>
    </row>
    <row r="17" spans="1:11" x14ac:dyDescent="0.25">
      <c r="A17" s="44"/>
      <c r="B17" s="128"/>
      <c r="C17" s="19" t="s">
        <v>42</v>
      </c>
      <c r="D17" s="21">
        <v>740451663.57000017</v>
      </c>
      <c r="E17" s="21">
        <v>48943915.439999998</v>
      </c>
      <c r="F17" s="21">
        <v>675678200.93999994</v>
      </c>
      <c r="G17" s="21">
        <v>57680297.259999998</v>
      </c>
      <c r="H17" s="60">
        <v>-8.7478313327979613</v>
      </c>
      <c r="I17" s="60">
        <v>17.849781206634098</v>
      </c>
      <c r="J17" s="36">
        <v>7.8802574461020777E-2</v>
      </c>
      <c r="K17" s="74">
        <v>0.10477607731897205</v>
      </c>
    </row>
    <row r="18" spans="1:11" x14ac:dyDescent="0.25">
      <c r="A18" s="44"/>
      <c r="B18" s="128"/>
      <c r="C18" s="19" t="s">
        <v>43</v>
      </c>
      <c r="D18" s="21">
        <v>125154204.27</v>
      </c>
      <c r="E18" s="21">
        <v>1991407.88</v>
      </c>
      <c r="F18" s="21">
        <v>118598124.47</v>
      </c>
      <c r="G18" s="21">
        <v>1845067.26</v>
      </c>
      <c r="H18" s="59">
        <v>-5.2384015688808239</v>
      </c>
      <c r="I18" s="59">
        <v>-7.3486010309450016</v>
      </c>
      <c r="J18" s="36">
        <v>1.3831787856234973E-2</v>
      </c>
      <c r="K18" s="89">
        <v>3.3515588350916193E-3</v>
      </c>
    </row>
    <row r="19" spans="1:11" x14ac:dyDescent="0.25">
      <c r="A19" s="44"/>
      <c r="B19" s="129"/>
      <c r="C19" s="54" t="s">
        <v>44</v>
      </c>
      <c r="D19" s="53">
        <v>160075999.93000001</v>
      </c>
      <c r="E19" s="53">
        <v>6532232.7199999997</v>
      </c>
      <c r="F19" s="53">
        <v>206374054.59</v>
      </c>
      <c r="G19" s="53">
        <v>7289386.2300000004</v>
      </c>
      <c r="H19" s="69">
        <v>28.922545965819847</v>
      </c>
      <c r="I19" s="69">
        <v>11.591036977016955</v>
      </c>
      <c r="J19" s="86">
        <v>2.4068864114642905E-2</v>
      </c>
      <c r="K19" s="87">
        <v>1.3241147003796323E-2</v>
      </c>
    </row>
    <row r="20" spans="1:11" x14ac:dyDescent="0.25">
      <c r="A20" s="44"/>
      <c r="B20" s="128"/>
      <c r="C20" s="19" t="s">
        <v>45</v>
      </c>
      <c r="D20" s="21">
        <v>134679818.84</v>
      </c>
      <c r="E20" s="21">
        <v>6408150.8300000001</v>
      </c>
      <c r="F20" s="21">
        <v>174032902.13</v>
      </c>
      <c r="G20" s="21">
        <v>6786958.7599999998</v>
      </c>
      <c r="H20" s="60">
        <v>29.219732866400406</v>
      </c>
      <c r="I20" s="60">
        <v>5.9113454107009522</v>
      </c>
      <c r="J20" s="36">
        <v>2.0297000420744206E-2</v>
      </c>
      <c r="K20" s="74">
        <v>1.2328489095557664E-2</v>
      </c>
    </row>
    <row r="21" spans="1:11" x14ac:dyDescent="0.25">
      <c r="A21" s="44"/>
      <c r="B21" s="130"/>
      <c r="C21" s="19" t="s">
        <v>46</v>
      </c>
      <c r="D21" s="21">
        <v>25396181.09</v>
      </c>
      <c r="E21" s="21">
        <v>124081.89</v>
      </c>
      <c r="F21" s="21">
        <v>32341152.460000001</v>
      </c>
      <c r="G21" s="21">
        <v>502427.47</v>
      </c>
      <c r="H21" s="57">
        <v>27.346518539098994</v>
      </c>
      <c r="I21" s="57">
        <v>304.9160356922352</v>
      </c>
      <c r="J21" s="88">
        <v>3.7718636938986988E-3</v>
      </c>
      <c r="K21" s="89">
        <v>9.1265790823865647E-4</v>
      </c>
    </row>
    <row r="22" spans="1:11" x14ac:dyDescent="0.25">
      <c r="B22" s="127" t="s">
        <v>4</v>
      </c>
      <c r="C22" s="10" t="s">
        <v>47</v>
      </c>
      <c r="D22" s="15">
        <v>1773739393.8499999</v>
      </c>
      <c r="E22" s="15">
        <v>62838337.670000002</v>
      </c>
      <c r="F22" s="15">
        <v>1921317026.2</v>
      </c>
      <c r="G22" s="15">
        <v>69600384.159999996</v>
      </c>
      <c r="H22" s="63">
        <v>8.3201417785323315</v>
      </c>
      <c r="I22" s="63">
        <v>10.761020645567299</v>
      </c>
      <c r="J22" s="37">
        <v>0.22407816000237843</v>
      </c>
      <c r="K22" s="81">
        <v>0.12642887742597458</v>
      </c>
    </row>
    <row r="23" spans="1:11" x14ac:dyDescent="0.25">
      <c r="B23" s="128"/>
      <c r="C23" s="19" t="s">
        <v>5</v>
      </c>
      <c r="D23" s="21">
        <v>1072701152.41</v>
      </c>
      <c r="E23" s="21">
        <v>24361062.32</v>
      </c>
      <c r="F23" s="21">
        <v>1068652175.3099999</v>
      </c>
      <c r="G23" s="21">
        <v>24223021.850000001</v>
      </c>
      <c r="H23" s="60">
        <v>-0.37745620864705343</v>
      </c>
      <c r="I23" s="60">
        <v>-0.56664388517519981</v>
      </c>
      <c r="J23" s="36">
        <v>0.12463409726796285</v>
      </c>
      <c r="K23" s="74">
        <v>4.4001042484480939E-2</v>
      </c>
    </row>
    <row r="24" spans="1:11" x14ac:dyDescent="0.25">
      <c r="B24" s="128"/>
      <c r="C24" s="19" t="s">
        <v>6</v>
      </c>
      <c r="D24" s="21">
        <v>195294703.11000001</v>
      </c>
      <c r="E24" s="21">
        <v>11179668.07</v>
      </c>
      <c r="F24" s="21">
        <v>366442704.27999997</v>
      </c>
      <c r="G24" s="21">
        <v>20739001.190000001</v>
      </c>
      <c r="H24" s="59">
        <v>87.635761976401682</v>
      </c>
      <c r="I24" s="59">
        <v>85.506412714094111</v>
      </c>
      <c r="J24" s="79">
        <v>4.2737250438965625E-2</v>
      </c>
      <c r="K24" s="75">
        <v>3.7672329988295443E-2</v>
      </c>
    </row>
    <row r="25" spans="1:11" x14ac:dyDescent="0.25">
      <c r="B25" s="129"/>
      <c r="C25" s="54" t="s">
        <v>7</v>
      </c>
      <c r="D25" s="53">
        <v>505743538.32999998</v>
      </c>
      <c r="E25" s="53">
        <v>27297607.280000001</v>
      </c>
      <c r="F25" s="53">
        <v>486222146.61000001</v>
      </c>
      <c r="G25" s="53">
        <v>24638361.120000001</v>
      </c>
      <c r="H25" s="67">
        <v>-3.8599389296126163</v>
      </c>
      <c r="I25" s="67">
        <v>-9.7416822387518813</v>
      </c>
      <c r="J25" s="86">
        <v>5.6706812295449945E-2</v>
      </c>
      <c r="K25" s="87">
        <v>4.4755504953198209E-2</v>
      </c>
    </row>
    <row r="26" spans="1:11" x14ac:dyDescent="0.25">
      <c r="B26" s="128"/>
      <c r="C26" s="19" t="s">
        <v>33</v>
      </c>
      <c r="D26" s="21">
        <v>233393765.06999999</v>
      </c>
      <c r="E26" s="21">
        <v>13311845.76</v>
      </c>
      <c r="F26" s="21">
        <v>281803331.31</v>
      </c>
      <c r="G26" s="21">
        <v>17521926.510000002</v>
      </c>
      <c r="H26" s="60">
        <v>20.741585031408572</v>
      </c>
      <c r="I26" s="60">
        <v>31.626573999607423</v>
      </c>
      <c r="J26" s="36">
        <v>3.2865982605367411E-2</v>
      </c>
      <c r="K26" s="74">
        <v>3.1828524019453124E-2</v>
      </c>
    </row>
    <row r="27" spans="1:11" x14ac:dyDescent="0.25">
      <c r="B27" s="130"/>
      <c r="C27" s="18" t="s">
        <v>48</v>
      </c>
      <c r="D27" s="20">
        <v>272349773.25999999</v>
      </c>
      <c r="E27" s="20">
        <v>13985761.52</v>
      </c>
      <c r="F27" s="20">
        <v>204418815.30000001</v>
      </c>
      <c r="G27" s="46">
        <v>7116434.6100000003</v>
      </c>
      <c r="H27" s="57">
        <v>-24.942542505864097</v>
      </c>
      <c r="I27" s="58">
        <v>-49.116574025495026</v>
      </c>
      <c r="J27" s="34">
        <v>2.3840829690082537E-2</v>
      </c>
      <c r="K27" s="78">
        <v>1.2926980933745082E-2</v>
      </c>
    </row>
    <row r="28" spans="1:11" x14ac:dyDescent="0.25">
      <c r="B28" s="9" t="s">
        <v>182</v>
      </c>
    </row>
    <row r="29" spans="1:11" x14ac:dyDescent="0.25">
      <c r="B29" s="42" t="s">
        <v>8</v>
      </c>
    </row>
  </sheetData>
  <mergeCells count="7">
    <mergeCell ref="B22:B27"/>
    <mergeCell ref="F6:G6"/>
    <mergeCell ref="H6:I6"/>
    <mergeCell ref="J6:K6"/>
    <mergeCell ref="D6:E6"/>
    <mergeCell ref="C6:C7"/>
    <mergeCell ref="B9:B2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1"/>
  <sheetViews>
    <sheetView showGridLines="0" workbookViewId="0">
      <selection activeCell="L17" sqref="L17"/>
    </sheetView>
  </sheetViews>
  <sheetFormatPr baseColWidth="10" defaultRowHeight="15" x14ac:dyDescent="0.25"/>
  <cols>
    <col min="2" max="2" width="26" customWidth="1"/>
  </cols>
  <sheetData>
    <row r="1" spans="1:12" ht="18.75" x14ac:dyDescent="0.3">
      <c r="A1" s="90" t="s">
        <v>131</v>
      </c>
      <c r="B1" s="90"/>
      <c r="C1" s="90"/>
      <c r="D1" s="90"/>
      <c r="E1" s="90"/>
      <c r="F1" s="90"/>
      <c r="G1" s="90"/>
    </row>
    <row r="3" spans="1:12" x14ac:dyDescent="0.25">
      <c r="B3" s="9" t="s">
        <v>123</v>
      </c>
    </row>
    <row r="4" spans="1:12" x14ac:dyDescent="0.25">
      <c r="B4" s="41" t="s">
        <v>132</v>
      </c>
    </row>
    <row r="6" spans="1:12" ht="30" x14ac:dyDescent="0.25">
      <c r="B6" s="91"/>
      <c r="C6" s="93" t="s">
        <v>133</v>
      </c>
      <c r="D6" s="97" t="s">
        <v>134</v>
      </c>
      <c r="E6" s="97" t="s">
        <v>135</v>
      </c>
      <c r="F6" s="102" t="s">
        <v>136</v>
      </c>
      <c r="G6" s="97" t="s">
        <v>137</v>
      </c>
      <c r="H6" s="97" t="s">
        <v>138</v>
      </c>
      <c r="I6" s="97" t="s">
        <v>139</v>
      </c>
      <c r="J6" s="102" t="s">
        <v>140</v>
      </c>
      <c r="K6" s="102" t="s">
        <v>141</v>
      </c>
      <c r="L6" s="103" t="s">
        <v>142</v>
      </c>
    </row>
    <row r="7" spans="1:12" x14ac:dyDescent="0.25">
      <c r="B7" s="10" t="s">
        <v>179</v>
      </c>
      <c r="C7" s="94">
        <v>4.9000487567040465E-2</v>
      </c>
      <c r="D7" s="98">
        <v>0.13060702096538274</v>
      </c>
      <c r="E7" s="98">
        <v>9.8427596294490494E-2</v>
      </c>
      <c r="F7" s="37">
        <v>0.32447586543149681</v>
      </c>
      <c r="G7" s="98">
        <v>0.11335933690882496</v>
      </c>
      <c r="H7" s="98">
        <v>0.17924183325207216</v>
      </c>
      <c r="I7" s="98">
        <v>0.10488785958069234</v>
      </c>
      <c r="J7" s="37">
        <v>0.27803510482691368</v>
      </c>
      <c r="K7" s="37">
        <v>0.39748902974158945</v>
      </c>
      <c r="L7" s="49">
        <v>16408</v>
      </c>
    </row>
    <row r="8" spans="1:12" x14ac:dyDescent="0.25">
      <c r="B8" s="10" t="s">
        <v>180</v>
      </c>
      <c r="C8" s="94">
        <v>3.392005867253392E-2</v>
      </c>
      <c r="D8" s="98">
        <v>0.13140202909179807</v>
      </c>
      <c r="E8" s="98">
        <v>0.12596259625962597</v>
      </c>
      <c r="F8" s="37">
        <v>0.35093509350935093</v>
      </c>
      <c r="G8" s="98">
        <v>0.10695513995844029</v>
      </c>
      <c r="H8" s="98">
        <v>0.16574990832416575</v>
      </c>
      <c r="I8" s="98">
        <v>8.507517418408507E-2</v>
      </c>
      <c r="J8" s="37">
        <v>0.29128468402395796</v>
      </c>
      <c r="K8" s="37">
        <v>0.35778022246669111</v>
      </c>
      <c r="L8" s="49">
        <v>16362</v>
      </c>
    </row>
    <row r="9" spans="1:12" x14ac:dyDescent="0.25">
      <c r="B9" s="92" t="s">
        <v>38</v>
      </c>
      <c r="C9" s="95">
        <v>3.2741568892438108E-2</v>
      </c>
      <c r="D9" s="99">
        <v>0.11112476196326555</v>
      </c>
      <c r="E9" s="99">
        <v>0.14742920326801401</v>
      </c>
      <c r="F9" s="84">
        <v>0.46151483506357882</v>
      </c>
      <c r="G9" s="99">
        <v>6.6896000982861359E-2</v>
      </c>
      <c r="H9" s="99">
        <v>0.11118619079796056</v>
      </c>
      <c r="I9" s="99">
        <v>6.910743903188156E-2</v>
      </c>
      <c r="J9" s="84">
        <v>0.29129553412371767</v>
      </c>
      <c r="K9" s="84">
        <v>0.24718963081270348</v>
      </c>
      <c r="L9" s="104">
        <v>16279</v>
      </c>
    </row>
    <row r="10" spans="1:12" x14ac:dyDescent="0.25">
      <c r="B10" s="19" t="s">
        <v>1</v>
      </c>
      <c r="C10" s="73">
        <v>1.6649259691589358E-2</v>
      </c>
      <c r="D10" s="70">
        <v>1.5359095656447748E-2</v>
      </c>
      <c r="E10" s="70">
        <v>8.0481661239786197E-3</v>
      </c>
      <c r="F10" s="36">
        <v>7.9928733796154089E-2</v>
      </c>
      <c r="G10" s="70">
        <v>0.71493518461632977</v>
      </c>
      <c r="H10" s="70">
        <v>0.10296737728082571</v>
      </c>
      <c r="I10" s="70">
        <v>6.2112182834674692E-2</v>
      </c>
      <c r="J10" s="36">
        <v>4.005652147201573E-2</v>
      </c>
      <c r="K10" s="36">
        <v>0.88001474473183017</v>
      </c>
      <c r="L10" s="45">
        <v>16277</v>
      </c>
    </row>
    <row r="11" spans="1:12" x14ac:dyDescent="0.25">
      <c r="B11" s="19" t="s">
        <v>143</v>
      </c>
      <c r="C11" s="73">
        <v>0.12748415677105765</v>
      </c>
      <c r="D11" s="70">
        <v>0.55460530363625182</v>
      </c>
      <c r="E11" s="70">
        <v>6.2265427920999199E-2</v>
      </c>
      <c r="F11" s="36">
        <v>7.0387005475912146E-2</v>
      </c>
      <c r="G11" s="70">
        <v>2.0796160708792224E-2</v>
      </c>
      <c r="H11" s="70">
        <v>8.3000061527102695E-2</v>
      </c>
      <c r="I11" s="70">
        <v>8.1461883959884324E-2</v>
      </c>
      <c r="J11" s="36">
        <v>0.74435488832830865</v>
      </c>
      <c r="K11" s="36">
        <v>0.18525810619577923</v>
      </c>
      <c r="L11" s="45">
        <v>16253</v>
      </c>
    </row>
    <row r="12" spans="1:12" x14ac:dyDescent="0.25">
      <c r="B12" s="19" t="s">
        <v>2</v>
      </c>
      <c r="C12" s="73">
        <v>2.0274006266511029E-2</v>
      </c>
      <c r="D12" s="70">
        <v>1.7263623517847271E-2</v>
      </c>
      <c r="E12" s="70">
        <v>8.4167844197333662E-3</v>
      </c>
      <c r="F12" s="36">
        <v>0.83731645880690542</v>
      </c>
      <c r="G12" s="70">
        <v>2.5311789641825889E-2</v>
      </c>
      <c r="H12" s="70">
        <v>4.3251213368556862E-2</v>
      </c>
      <c r="I12" s="70">
        <v>4.8166123978620141E-2</v>
      </c>
      <c r="J12" s="36">
        <v>4.5954414204091666E-2</v>
      </c>
      <c r="K12" s="36">
        <v>0.11672912698900288</v>
      </c>
      <c r="L12" s="45">
        <v>16277</v>
      </c>
    </row>
    <row r="13" spans="1:12" x14ac:dyDescent="0.25">
      <c r="B13" s="19" t="s">
        <v>3</v>
      </c>
      <c r="C13" s="73">
        <v>0.41289198606271776</v>
      </c>
      <c r="D13" s="70">
        <v>0</v>
      </c>
      <c r="E13" s="70">
        <v>0</v>
      </c>
      <c r="F13" s="36">
        <v>0</v>
      </c>
      <c r="G13" s="70">
        <v>0</v>
      </c>
      <c r="H13" s="70">
        <v>0.43205574912891986</v>
      </c>
      <c r="I13" s="70">
        <v>0.15505226480836237</v>
      </c>
      <c r="J13" s="36">
        <v>0.41289198606271776</v>
      </c>
      <c r="K13" s="36">
        <v>0.58710801393728218</v>
      </c>
      <c r="L13" s="45">
        <v>1722</v>
      </c>
    </row>
    <row r="14" spans="1:12" x14ac:dyDescent="0.25">
      <c r="B14" s="54" t="s">
        <v>40</v>
      </c>
      <c r="C14" s="96">
        <v>0.17706333973128599</v>
      </c>
      <c r="D14" s="100">
        <v>0.14136276391554703</v>
      </c>
      <c r="E14" s="100">
        <v>3.17658349328215E-2</v>
      </c>
      <c r="F14" s="86">
        <v>5.9404990403071019E-2</v>
      </c>
      <c r="G14" s="100">
        <v>2.6295585412667945E-2</v>
      </c>
      <c r="H14" s="100">
        <v>8.6948176583493283E-2</v>
      </c>
      <c r="I14" s="100">
        <v>0.47715930902111325</v>
      </c>
      <c r="J14" s="86">
        <v>0.35019193857965453</v>
      </c>
      <c r="K14" s="86">
        <v>0.59040307101727452</v>
      </c>
      <c r="L14" s="55">
        <v>10420</v>
      </c>
    </row>
    <row r="15" spans="1:12" x14ac:dyDescent="0.25">
      <c r="B15" s="54" t="s">
        <v>41</v>
      </c>
      <c r="C15" s="96">
        <v>0.13721030972492962</v>
      </c>
      <c r="D15" s="100">
        <v>0.1402425817630496</v>
      </c>
      <c r="E15" s="100">
        <v>2.9997834091401342E-2</v>
      </c>
      <c r="F15" s="86">
        <v>5.7396577864414121E-2</v>
      </c>
      <c r="G15" s="100">
        <v>2.5666016894087068E-2</v>
      </c>
      <c r="H15" s="100">
        <v>6.8334416287632663E-2</v>
      </c>
      <c r="I15" s="100">
        <v>0.54115226337448563</v>
      </c>
      <c r="J15" s="86">
        <v>0.30745072557938052</v>
      </c>
      <c r="K15" s="86">
        <v>0.63515269655620532</v>
      </c>
      <c r="L15" s="55">
        <v>9234</v>
      </c>
    </row>
    <row r="16" spans="1:12" x14ac:dyDescent="0.25">
      <c r="B16" s="19" t="s">
        <v>144</v>
      </c>
      <c r="C16" s="73">
        <v>0.1374817477254858</v>
      </c>
      <c r="D16" s="70">
        <v>0.13860496461866786</v>
      </c>
      <c r="E16" s="70">
        <v>2.8080422329551838E-2</v>
      </c>
      <c r="F16" s="36">
        <v>4.9646186678647647E-2</v>
      </c>
      <c r="G16" s="70">
        <v>2.3924519824778164E-2</v>
      </c>
      <c r="H16" s="70">
        <v>6.4135684600696394E-2</v>
      </c>
      <c r="I16" s="70">
        <v>0.55812647422217232</v>
      </c>
      <c r="J16" s="36">
        <v>0.30416713467370549</v>
      </c>
      <c r="K16" s="36">
        <v>0.64618667864764689</v>
      </c>
      <c r="L16" s="45">
        <v>8903</v>
      </c>
    </row>
    <row r="17" spans="2:12" x14ac:dyDescent="0.25">
      <c r="B17" s="19" t="s">
        <v>13</v>
      </c>
      <c r="C17" s="73">
        <v>0.162839248434238</v>
      </c>
      <c r="D17" s="70">
        <v>0.18789144050104384</v>
      </c>
      <c r="E17" s="70">
        <v>8.3507306889352817E-2</v>
      </c>
      <c r="F17" s="36">
        <v>0.25469728601252611</v>
      </c>
      <c r="G17" s="70">
        <v>6.6805845511482248E-2</v>
      </c>
      <c r="H17" s="70">
        <v>0.1336116910229645</v>
      </c>
      <c r="I17" s="70">
        <v>0.11064718162839249</v>
      </c>
      <c r="J17" s="36">
        <v>0.43423799582463468</v>
      </c>
      <c r="K17" s="36">
        <v>0.31106471816283926</v>
      </c>
      <c r="L17" s="45">
        <v>479</v>
      </c>
    </row>
    <row r="18" spans="2:12" x14ac:dyDescent="0.25">
      <c r="B18" s="54" t="s">
        <v>44</v>
      </c>
      <c r="C18" s="96">
        <v>0.45141964053138839</v>
      </c>
      <c r="D18" s="100">
        <v>0.11513414951810368</v>
      </c>
      <c r="E18" s="100">
        <v>0.1041938004688721</v>
      </c>
      <c r="F18" s="86">
        <v>4.5845272206303724E-2</v>
      </c>
      <c r="G18" s="100">
        <v>2.031779109143006E-2</v>
      </c>
      <c r="H18" s="100">
        <v>6.2776764782495442E-2</v>
      </c>
      <c r="I18" s="100">
        <v>0.20031258140140662</v>
      </c>
      <c r="J18" s="86">
        <v>0.67074759051836419</v>
      </c>
      <c r="K18" s="86">
        <v>0.28340713727533212</v>
      </c>
      <c r="L18" s="55">
        <v>3839</v>
      </c>
    </row>
    <row r="19" spans="2:12" x14ac:dyDescent="0.25">
      <c r="B19" s="19" t="s">
        <v>14</v>
      </c>
      <c r="C19" s="73">
        <v>0.45871801635452386</v>
      </c>
      <c r="D19" s="70">
        <v>0.11184384067528357</v>
      </c>
      <c r="E19" s="70">
        <v>0.10604062252703772</v>
      </c>
      <c r="F19" s="36">
        <v>4.5106831970456347E-2</v>
      </c>
      <c r="G19" s="70">
        <v>1.9519915589554206E-2</v>
      </c>
      <c r="H19" s="70">
        <v>6.093379055658138E-2</v>
      </c>
      <c r="I19" s="70">
        <v>0.19783698232656291</v>
      </c>
      <c r="J19" s="36">
        <v>0.67660247955684516</v>
      </c>
      <c r="K19" s="36">
        <v>0.2782906884726985</v>
      </c>
      <c r="L19" s="45">
        <v>3791</v>
      </c>
    </row>
    <row r="20" spans="2:12" x14ac:dyDescent="0.25">
      <c r="B20" s="19" t="s">
        <v>15</v>
      </c>
      <c r="C20" s="73">
        <v>0.4</v>
      </c>
      <c r="D20" s="70">
        <v>0.13</v>
      </c>
      <c r="E20" s="70">
        <v>0.03</v>
      </c>
      <c r="F20" s="36">
        <v>0.13</v>
      </c>
      <c r="G20" s="70">
        <v>0.02</v>
      </c>
      <c r="H20" s="70">
        <v>0.1</v>
      </c>
      <c r="I20" s="70">
        <v>0.19</v>
      </c>
      <c r="J20" s="36">
        <v>0.56000000000000005</v>
      </c>
      <c r="K20" s="36">
        <v>0.31</v>
      </c>
      <c r="L20" s="45">
        <v>100</v>
      </c>
    </row>
    <row r="21" spans="2:12" x14ac:dyDescent="0.25">
      <c r="B21" s="10" t="s">
        <v>181</v>
      </c>
      <c r="C21" s="94">
        <v>0.20717014399059652</v>
      </c>
      <c r="D21" s="98">
        <v>6.9203643843667353E-2</v>
      </c>
      <c r="E21" s="98">
        <v>3.0855127828386716E-2</v>
      </c>
      <c r="F21" s="37">
        <v>0.17264178665883045</v>
      </c>
      <c r="G21" s="98">
        <v>4.3344108139876582E-2</v>
      </c>
      <c r="H21" s="98">
        <v>0.12812224507787245</v>
      </c>
      <c r="I21" s="98">
        <v>0.3486629444607699</v>
      </c>
      <c r="J21" s="37">
        <v>0.30722891566265059</v>
      </c>
      <c r="K21" s="37">
        <v>0.52012929767851901</v>
      </c>
      <c r="L21" s="49">
        <v>6806</v>
      </c>
    </row>
    <row r="22" spans="2:12" x14ac:dyDescent="0.25">
      <c r="B22" s="19" t="s">
        <v>5</v>
      </c>
      <c r="C22" s="73">
        <v>8.6824067022086823E-2</v>
      </c>
      <c r="D22" s="70">
        <v>7.1591774562071595E-2</v>
      </c>
      <c r="E22" s="70">
        <v>6.9687738004569691E-2</v>
      </c>
      <c r="F22" s="36">
        <v>0.4939070830159939</v>
      </c>
      <c r="G22" s="70">
        <v>7.1210967250571217E-2</v>
      </c>
      <c r="H22" s="70">
        <v>0.14546839299314546</v>
      </c>
      <c r="I22" s="70">
        <v>6.1309977151561307E-2</v>
      </c>
      <c r="J22" s="36">
        <v>0.22810357958872809</v>
      </c>
      <c r="K22" s="36">
        <v>0.27798933739527798</v>
      </c>
      <c r="L22" s="45">
        <v>2626</v>
      </c>
    </row>
    <row r="23" spans="2:12" x14ac:dyDescent="0.25">
      <c r="B23" s="19" t="s">
        <v>145</v>
      </c>
      <c r="C23" s="73">
        <v>0.1144141030072589</v>
      </c>
      <c r="D23" s="70">
        <v>2.8344279294849638E-2</v>
      </c>
      <c r="E23" s="70">
        <v>1.1061182163843761E-2</v>
      </c>
      <c r="F23" s="36">
        <v>2.9726927065330106E-2</v>
      </c>
      <c r="G23" s="70">
        <v>2.1085378499827168E-2</v>
      </c>
      <c r="H23" s="70">
        <v>0.12996889042516419</v>
      </c>
      <c r="I23" s="70">
        <v>0.66539923954372626</v>
      </c>
      <c r="J23" s="36">
        <v>0.1538195644659523</v>
      </c>
      <c r="K23" s="36">
        <v>0.81645350846871756</v>
      </c>
      <c r="L23" s="45">
        <v>2893</v>
      </c>
    </row>
    <row r="24" spans="2:12" x14ac:dyDescent="0.25">
      <c r="B24" s="54" t="s">
        <v>146</v>
      </c>
      <c r="C24" s="96">
        <v>0.40625</v>
      </c>
      <c r="D24" s="100">
        <v>7.9483695652173919E-2</v>
      </c>
      <c r="E24" s="100">
        <v>2.0380434782608696E-2</v>
      </c>
      <c r="F24" s="86">
        <v>0.21467391304347827</v>
      </c>
      <c r="G24" s="100">
        <v>2.0040760869565216E-2</v>
      </c>
      <c r="H24" s="100">
        <v>5.400815217391304E-2</v>
      </c>
      <c r="I24" s="100">
        <v>0.20516304347826086</v>
      </c>
      <c r="J24" s="86">
        <v>0.50611413043478259</v>
      </c>
      <c r="K24" s="86">
        <v>0.27921195652173914</v>
      </c>
      <c r="L24" s="55">
        <v>2944</v>
      </c>
    </row>
    <row r="25" spans="2:12" x14ac:dyDescent="0.25">
      <c r="B25" s="54" t="s">
        <v>33</v>
      </c>
      <c r="C25" s="96">
        <v>0.32974717590102204</v>
      </c>
      <c r="D25" s="100">
        <v>7.5847229693383533E-2</v>
      </c>
      <c r="E25" s="100">
        <v>1.6675632060247445E-2</v>
      </c>
      <c r="F25" s="86">
        <v>0.22162452931683702</v>
      </c>
      <c r="G25" s="100">
        <v>2.0441097364174286E-2</v>
      </c>
      <c r="H25" s="100">
        <v>6.7240451855836478E-2</v>
      </c>
      <c r="I25" s="100">
        <v>0.26842388380849919</v>
      </c>
      <c r="J25" s="86">
        <v>0.42227003765465304</v>
      </c>
      <c r="K25" s="86">
        <v>0.35610543302850994</v>
      </c>
      <c r="L25" s="55">
        <v>1859</v>
      </c>
    </row>
    <row r="26" spans="2:12" x14ac:dyDescent="0.25">
      <c r="B26" s="19" t="s">
        <v>147</v>
      </c>
      <c r="C26" s="73">
        <v>0.40445486518171159</v>
      </c>
      <c r="D26" s="70">
        <v>3.8686987104337635E-2</v>
      </c>
      <c r="E26" s="70">
        <v>4.6893317702227429E-3</v>
      </c>
      <c r="F26" s="36">
        <v>0.47713950762016411</v>
      </c>
      <c r="G26" s="70">
        <v>9.3786635404454859E-3</v>
      </c>
      <c r="H26" s="70">
        <v>2.2274325908558032E-2</v>
      </c>
      <c r="I26" s="70">
        <v>4.3376318874560373E-2</v>
      </c>
      <c r="J26" s="36">
        <v>0.44783118405627198</v>
      </c>
      <c r="K26" s="36">
        <v>7.5029308323563887E-2</v>
      </c>
      <c r="L26" s="45">
        <v>853</v>
      </c>
    </row>
    <row r="27" spans="2:12" x14ac:dyDescent="0.25">
      <c r="B27" s="19" t="s">
        <v>148</v>
      </c>
      <c r="C27" s="73">
        <v>0.32302092811646954</v>
      </c>
      <c r="D27" s="70">
        <v>7.6433121019108277E-2</v>
      </c>
      <c r="E27" s="70">
        <v>1.637852593266606E-2</v>
      </c>
      <c r="F27" s="36">
        <v>6.8243858052775247E-2</v>
      </c>
      <c r="G27" s="70">
        <v>1.9108280254777069E-2</v>
      </c>
      <c r="H27" s="70">
        <v>8.2802547770700632E-2</v>
      </c>
      <c r="I27" s="70">
        <v>0.4140127388535032</v>
      </c>
      <c r="J27" s="36">
        <v>0.41583257506824384</v>
      </c>
      <c r="K27" s="36">
        <v>0.51592356687898089</v>
      </c>
      <c r="L27" s="45">
        <v>1099</v>
      </c>
    </row>
    <row r="28" spans="2:12" x14ac:dyDescent="0.25">
      <c r="B28" s="19" t="s">
        <v>149</v>
      </c>
      <c r="C28" s="73">
        <v>0.8571428571428571</v>
      </c>
      <c r="D28" s="70">
        <v>1.020408163265306E-2</v>
      </c>
      <c r="E28" s="70">
        <v>0</v>
      </c>
      <c r="F28" s="36">
        <v>0.12244897959183673</v>
      </c>
      <c r="G28" s="70">
        <v>0</v>
      </c>
      <c r="H28" s="70">
        <v>0</v>
      </c>
      <c r="I28" s="70">
        <v>1.020408163265306E-2</v>
      </c>
      <c r="J28" s="36">
        <v>0.86734693877551017</v>
      </c>
      <c r="K28" s="36">
        <v>1.020408163265306E-2</v>
      </c>
      <c r="L28" s="45">
        <v>98</v>
      </c>
    </row>
    <row r="29" spans="2:12" x14ac:dyDescent="0.25">
      <c r="B29" s="18" t="s">
        <v>48</v>
      </c>
      <c r="C29" s="77">
        <v>0.65299425758818708</v>
      </c>
      <c r="D29" s="101">
        <v>5.988515176374077E-2</v>
      </c>
      <c r="E29" s="101">
        <v>2.0508613617719443E-2</v>
      </c>
      <c r="F29" s="34">
        <v>0.19114027891714519</v>
      </c>
      <c r="G29" s="101">
        <v>1.7227235438884332E-2</v>
      </c>
      <c r="H29" s="101">
        <v>2.0508613617719443E-2</v>
      </c>
      <c r="I29" s="101">
        <v>3.7735849056603772E-2</v>
      </c>
      <c r="J29" s="34">
        <v>0.73338802296964722</v>
      </c>
      <c r="K29" s="34">
        <v>7.5471698113207544E-2</v>
      </c>
      <c r="L29" s="46">
        <v>1219</v>
      </c>
    </row>
    <row r="30" spans="2:12" x14ac:dyDescent="0.25">
      <c r="B30" t="s">
        <v>150</v>
      </c>
    </row>
    <row r="31" spans="2:12" x14ac:dyDescent="0.25">
      <c r="B31" t="s">
        <v>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"/>
  <sheetViews>
    <sheetView showGridLines="0" workbookViewId="0">
      <selection activeCell="I25" sqref="I25"/>
    </sheetView>
  </sheetViews>
  <sheetFormatPr baseColWidth="10" defaultRowHeight="15" x14ac:dyDescent="0.25"/>
  <sheetData>
    <row r="1" spans="1:10" ht="18.75" x14ac:dyDescent="0.3">
      <c r="A1" s="4" t="s">
        <v>152</v>
      </c>
    </row>
    <row r="3" spans="1:10" x14ac:dyDescent="0.25">
      <c r="B3" t="s">
        <v>124</v>
      </c>
    </row>
    <row r="4" spans="1:10" x14ac:dyDescent="0.25">
      <c r="B4" s="1" t="s">
        <v>155</v>
      </c>
    </row>
    <row r="5" spans="1:10" x14ac:dyDescent="0.25">
      <c r="B5" t="s">
        <v>154</v>
      </c>
    </row>
    <row r="6" spans="1:10" x14ac:dyDescent="0.25">
      <c r="C6" s="9"/>
      <c r="D6" s="39" t="s">
        <v>58</v>
      </c>
      <c r="E6" s="39" t="s">
        <v>59</v>
      </c>
      <c r="F6" s="39" t="s">
        <v>60</v>
      </c>
      <c r="G6" s="39" t="s">
        <v>61</v>
      </c>
      <c r="H6" s="39" t="s">
        <v>68</v>
      </c>
      <c r="I6" s="39" t="s">
        <v>62</v>
      </c>
      <c r="J6" s="105" t="s">
        <v>63</v>
      </c>
    </row>
    <row r="7" spans="1:10" x14ac:dyDescent="0.25">
      <c r="A7" s="44"/>
      <c r="B7" s="138" t="s">
        <v>153</v>
      </c>
      <c r="C7" s="17">
        <v>2015</v>
      </c>
      <c r="D7" s="31">
        <v>155.44923082827</v>
      </c>
      <c r="E7" s="31">
        <v>140.8094017094017</v>
      </c>
      <c r="F7" s="31">
        <v>109.3501367625082</v>
      </c>
      <c r="G7" s="31">
        <v>163.65561906288531</v>
      </c>
      <c r="H7" s="109">
        <f t="shared" ref="H7:H9" si="0">F7</f>
        <v>109.3501367625082</v>
      </c>
      <c r="I7" s="109">
        <f t="shared" ref="I7:I9" si="1">E7-F7</f>
        <v>31.459264946893498</v>
      </c>
      <c r="J7" s="106">
        <f t="shared" ref="J7:J9" si="2">G7-E7</f>
        <v>22.84621735348361</v>
      </c>
    </row>
    <row r="8" spans="1:10" x14ac:dyDescent="0.25">
      <c r="A8" s="44"/>
      <c r="B8" s="138"/>
      <c r="C8" s="19">
        <v>2022</v>
      </c>
      <c r="D8" s="31">
        <v>118.4933067193203</v>
      </c>
      <c r="E8" s="31">
        <v>115.59527702069239</v>
      </c>
      <c r="F8" s="31">
        <v>107.0992811501598</v>
      </c>
      <c r="G8" s="31">
        <v>120.7466316546016</v>
      </c>
      <c r="H8" s="109">
        <f t="shared" si="0"/>
        <v>107.0992811501598</v>
      </c>
      <c r="I8" s="109">
        <f t="shared" si="1"/>
        <v>8.495995870532596</v>
      </c>
      <c r="J8" s="107">
        <f t="shared" si="2"/>
        <v>5.1513546339092073</v>
      </c>
    </row>
    <row r="9" spans="1:10" x14ac:dyDescent="0.25">
      <c r="A9" s="44"/>
      <c r="B9" s="138"/>
      <c r="C9" s="18">
        <v>2024</v>
      </c>
      <c r="D9" s="32">
        <v>123.4325561297622</v>
      </c>
      <c r="E9" s="32">
        <v>123.485217948037</v>
      </c>
      <c r="F9" s="32">
        <v>118.3827940863934</v>
      </c>
      <c r="G9" s="32">
        <v>128.31196173635129</v>
      </c>
      <c r="H9" s="110">
        <f t="shared" si="0"/>
        <v>118.3827940863934</v>
      </c>
      <c r="I9" s="110">
        <f t="shared" si="1"/>
        <v>5.1024238616436008</v>
      </c>
      <c r="J9" s="108">
        <f t="shared" si="2"/>
        <v>4.826743788314289</v>
      </c>
    </row>
    <row r="10" spans="1:10" x14ac:dyDescent="0.25">
      <c r="B10" s="9" t="s">
        <v>178</v>
      </c>
    </row>
    <row r="11" spans="1:10" x14ac:dyDescent="0.25">
      <c r="B11" s="42" t="s">
        <v>8</v>
      </c>
    </row>
    <row r="18" spans="9:9" x14ac:dyDescent="0.25">
      <c r="I18" s="9"/>
    </row>
  </sheetData>
  <mergeCells count="1">
    <mergeCell ref="B7:B9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6"/>
  <sheetViews>
    <sheetView showGridLines="0" workbookViewId="0">
      <selection activeCell="L23" sqref="L23"/>
    </sheetView>
  </sheetViews>
  <sheetFormatPr baseColWidth="10" defaultRowHeight="15" x14ac:dyDescent="0.25"/>
  <cols>
    <col min="2" max="2" width="14.85546875" bestFit="1" customWidth="1"/>
  </cols>
  <sheetData>
    <row r="1" spans="1:2" ht="18.75" x14ac:dyDescent="0.3">
      <c r="A1" s="4" t="s">
        <v>206</v>
      </c>
    </row>
    <row r="3" spans="1:2" x14ac:dyDescent="0.25">
      <c r="B3" t="s">
        <v>203</v>
      </c>
    </row>
    <row r="4" spans="1:2" x14ac:dyDescent="0.25">
      <c r="B4" s="1" t="s">
        <v>151</v>
      </c>
    </row>
    <row r="5" spans="1:2" x14ac:dyDescent="0.25">
      <c r="B5" s="5" t="s">
        <v>23</v>
      </c>
    </row>
    <row r="6" spans="1:2" x14ac:dyDescent="0.25">
      <c r="B6" t="s">
        <v>8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8"/>
  <sheetViews>
    <sheetView showGridLines="0" workbookViewId="0">
      <selection activeCell="E32" sqref="E32"/>
    </sheetView>
  </sheetViews>
  <sheetFormatPr baseColWidth="10" defaultRowHeight="15" x14ac:dyDescent="0.25"/>
  <cols>
    <col min="2" max="6" width="15.7109375" customWidth="1"/>
    <col min="8" max="8" width="13.140625" customWidth="1"/>
  </cols>
  <sheetData>
    <row r="1" spans="1:10" ht="18.75" x14ac:dyDescent="0.3">
      <c r="A1" s="4" t="s">
        <v>11</v>
      </c>
    </row>
    <row r="3" spans="1:10" x14ac:dyDescent="0.25">
      <c r="B3" t="s">
        <v>125</v>
      </c>
    </row>
    <row r="4" spans="1:10" x14ac:dyDescent="0.25">
      <c r="B4" s="1" t="s">
        <v>115</v>
      </c>
    </row>
    <row r="6" spans="1:10" ht="60" x14ac:dyDescent="0.25">
      <c r="C6" s="6" t="s">
        <v>12</v>
      </c>
      <c r="D6" s="6" t="s">
        <v>13</v>
      </c>
      <c r="E6" s="6" t="s">
        <v>14</v>
      </c>
      <c r="F6" s="6" t="s">
        <v>15</v>
      </c>
      <c r="G6" s="6" t="s">
        <v>24</v>
      </c>
      <c r="H6" s="6" t="s">
        <v>25</v>
      </c>
      <c r="I6" s="6" t="s">
        <v>26</v>
      </c>
      <c r="J6" s="6" t="s">
        <v>27</v>
      </c>
    </row>
    <row r="7" spans="1:10" x14ac:dyDescent="0.25">
      <c r="B7" s="2" t="s">
        <v>16</v>
      </c>
      <c r="C7" s="2">
        <v>105</v>
      </c>
      <c r="D7" s="2">
        <v>-15</v>
      </c>
      <c r="E7" s="2">
        <v>191</v>
      </c>
      <c r="F7" s="2">
        <v>101</v>
      </c>
      <c r="G7" s="8">
        <v>5.4347826086956541E-2</v>
      </c>
      <c r="H7" s="8">
        <v>-0.1875</v>
      </c>
      <c r="I7" s="8">
        <v>0.1973140495867769</v>
      </c>
      <c r="J7" s="8">
        <v>4.8095238095238093</v>
      </c>
    </row>
    <row r="8" spans="1:10" x14ac:dyDescent="0.25">
      <c r="B8" s="2" t="s">
        <v>17</v>
      </c>
      <c r="C8" s="2">
        <v>63</v>
      </c>
      <c r="D8" s="2">
        <v>-14</v>
      </c>
      <c r="E8" s="2">
        <v>219</v>
      </c>
      <c r="F8" s="2">
        <v>70</v>
      </c>
      <c r="G8" s="8">
        <v>7.5178997613365217E-2</v>
      </c>
      <c r="H8" s="8">
        <v>-0.13461538461538458</v>
      </c>
      <c r="I8" s="8">
        <v>0.31924198250728852</v>
      </c>
      <c r="J8" s="8">
        <v>2.5925925925925926</v>
      </c>
    </row>
    <row r="9" spans="1:10" x14ac:dyDescent="0.25">
      <c r="B9" s="2" t="s">
        <v>18</v>
      </c>
      <c r="C9" s="2">
        <v>135</v>
      </c>
      <c r="D9" s="2">
        <v>-17</v>
      </c>
      <c r="E9" s="2">
        <v>282</v>
      </c>
      <c r="F9" s="2">
        <v>32</v>
      </c>
      <c r="G9" s="8">
        <v>4.1679530719357816E-2</v>
      </c>
      <c r="H9" s="8">
        <v>-0.10559006211180122</v>
      </c>
      <c r="I9" s="8">
        <v>0.33451957295373669</v>
      </c>
      <c r="J9" s="8">
        <v>3.5555555555555554</v>
      </c>
    </row>
    <row r="10" spans="1:10" x14ac:dyDescent="0.25">
      <c r="B10" s="2" t="s">
        <v>19</v>
      </c>
      <c r="C10" s="2">
        <v>148</v>
      </c>
      <c r="D10" s="2">
        <v>-10</v>
      </c>
      <c r="E10" s="2">
        <v>331</v>
      </c>
      <c r="F10" s="2">
        <v>22</v>
      </c>
      <c r="G10" s="8">
        <v>7.2195121951219576E-2</v>
      </c>
      <c r="H10" s="8">
        <v>-0.10309278350515461</v>
      </c>
      <c r="I10" s="8">
        <v>0.31888246628131012</v>
      </c>
      <c r="J10" s="8">
        <v>3.1428571428571432</v>
      </c>
    </row>
    <row r="11" spans="1:10" x14ac:dyDescent="0.25">
      <c r="B11" s="2" t="s">
        <v>20</v>
      </c>
      <c r="C11" s="2">
        <v>140</v>
      </c>
      <c r="D11" s="2">
        <v>-12</v>
      </c>
      <c r="E11" s="2">
        <v>165</v>
      </c>
      <c r="F11" s="2">
        <v>104</v>
      </c>
      <c r="G11" s="8">
        <v>6.9135802469135754E-2</v>
      </c>
      <c r="H11" s="8">
        <v>-8.2191780821917804E-2</v>
      </c>
      <c r="I11" s="8">
        <v>0.24663677130044848</v>
      </c>
      <c r="J11" s="8">
        <v>2.3636363636363638</v>
      </c>
    </row>
    <row r="12" spans="1:10" x14ac:dyDescent="0.25">
      <c r="B12" s="7" t="s">
        <v>21</v>
      </c>
      <c r="C12" s="7">
        <v>591</v>
      </c>
      <c r="D12" s="7">
        <v>-68</v>
      </c>
      <c r="E12" s="7">
        <v>1188</v>
      </c>
      <c r="F12" s="7">
        <v>329</v>
      </c>
    </row>
    <row r="13" spans="1:10" x14ac:dyDescent="0.25">
      <c r="B13" t="s">
        <v>22</v>
      </c>
    </row>
    <row r="14" spans="1:10" x14ac:dyDescent="0.25">
      <c r="B14" t="s">
        <v>8</v>
      </c>
    </row>
    <row r="18" spans="2:13" x14ac:dyDescent="0.25">
      <c r="B18" t="s">
        <v>156</v>
      </c>
    </row>
    <row r="19" spans="2:13" x14ac:dyDescent="0.25">
      <c r="B19" s="1" t="s">
        <v>170</v>
      </c>
    </row>
    <row r="21" spans="2:13" ht="45" x14ac:dyDescent="0.25">
      <c r="B21" s="111" t="s">
        <v>157</v>
      </c>
      <c r="C21" s="6" t="s">
        <v>158</v>
      </c>
      <c r="D21" s="6" t="s">
        <v>159</v>
      </c>
      <c r="E21" s="6" t="s">
        <v>160</v>
      </c>
      <c r="F21" s="6" t="s">
        <v>144</v>
      </c>
      <c r="G21" s="6" t="s">
        <v>13</v>
      </c>
      <c r="H21" s="6" t="s">
        <v>14</v>
      </c>
      <c r="I21" s="6" t="s">
        <v>15</v>
      </c>
      <c r="J21" s="6" t="s">
        <v>166</v>
      </c>
      <c r="K21" s="6" t="s">
        <v>167</v>
      </c>
      <c r="L21" s="6" t="s">
        <v>168</v>
      </c>
      <c r="M21" s="6" t="s">
        <v>169</v>
      </c>
    </row>
    <row r="22" spans="2:13" x14ac:dyDescent="0.25">
      <c r="B22" s="2" t="s">
        <v>161</v>
      </c>
      <c r="C22" s="16">
        <v>1520</v>
      </c>
      <c r="D22" s="8">
        <v>0.11962852195812999</v>
      </c>
      <c r="E22" s="112">
        <v>1583143.4</v>
      </c>
      <c r="F22" s="112">
        <v>555872.17000000004</v>
      </c>
      <c r="G22" s="112">
        <v>15919.9</v>
      </c>
      <c r="H22" s="112">
        <v>955044.4</v>
      </c>
      <c r="I22" s="112">
        <v>56306.93</v>
      </c>
      <c r="J22" s="8">
        <v>0.35111927952957389</v>
      </c>
      <c r="K22" s="8">
        <v>1.005587996640102E-2</v>
      </c>
      <c r="L22" s="8">
        <v>0.60325830243804834</v>
      </c>
      <c r="M22" s="8">
        <v>3.5566538065976837E-2</v>
      </c>
    </row>
    <row r="23" spans="2:13" x14ac:dyDescent="0.25">
      <c r="B23" s="2" t="s">
        <v>162</v>
      </c>
      <c r="C23" s="16">
        <v>2260</v>
      </c>
      <c r="D23" s="8">
        <v>0.17786872343774601</v>
      </c>
      <c r="E23" s="112">
        <v>6920952.8100000015</v>
      </c>
      <c r="F23" s="112">
        <v>5327113.47</v>
      </c>
      <c r="G23" s="112">
        <v>83964.84</v>
      </c>
      <c r="H23" s="112">
        <v>1446266.7</v>
      </c>
      <c r="I23" s="112">
        <v>63607.8</v>
      </c>
      <c r="J23" s="8">
        <v>0.76970810468508299</v>
      </c>
      <c r="K23" s="8">
        <v>1.2131976955352191E-2</v>
      </c>
      <c r="L23" s="8">
        <v>0.20896930519599941</v>
      </c>
      <c r="M23" s="8">
        <v>9.190613163565264E-3</v>
      </c>
    </row>
    <row r="24" spans="2:13" x14ac:dyDescent="0.25">
      <c r="B24" s="2" t="s">
        <v>163</v>
      </c>
      <c r="C24" s="16">
        <v>5194</v>
      </c>
      <c r="D24" s="113">
        <v>0.40878325200692578</v>
      </c>
      <c r="E24" s="112">
        <v>29557646.23</v>
      </c>
      <c r="F24" s="112">
        <v>26131934.789999999</v>
      </c>
      <c r="G24" s="112">
        <v>459507.31</v>
      </c>
      <c r="H24" s="112">
        <v>2913302.72</v>
      </c>
      <c r="I24" s="112">
        <v>52901.41</v>
      </c>
      <c r="J24" s="8">
        <v>0.88410066845840307</v>
      </c>
      <c r="K24" s="8">
        <v>1.5546140123079749E-2</v>
      </c>
      <c r="L24" s="8">
        <v>9.8563420690890385E-2</v>
      </c>
      <c r="M24" s="8">
        <v>1.789770727626711E-3</v>
      </c>
    </row>
    <row r="25" spans="2:13" x14ac:dyDescent="0.25">
      <c r="B25" s="2" t="s">
        <v>164</v>
      </c>
      <c r="C25" s="16">
        <v>2499</v>
      </c>
      <c r="D25" s="8">
        <v>0.19667873445616241</v>
      </c>
      <c r="E25" s="112">
        <v>21159317.620000001</v>
      </c>
      <c r="F25" s="112">
        <v>19292686.629999999</v>
      </c>
      <c r="G25" s="112">
        <v>590780.36</v>
      </c>
      <c r="H25" s="112">
        <v>1230510.51</v>
      </c>
      <c r="I25" s="112">
        <v>45340.12</v>
      </c>
      <c r="J25" s="8">
        <v>0.91178207995537419</v>
      </c>
      <c r="K25" s="8">
        <v>2.7920577147610301E-2</v>
      </c>
      <c r="L25" s="8">
        <v>5.8154546006573909E-2</v>
      </c>
      <c r="M25" s="8">
        <v>2.1427968904414981E-3</v>
      </c>
    </row>
    <row r="26" spans="2:13" x14ac:dyDescent="0.25">
      <c r="B26" s="2" t="s">
        <v>165</v>
      </c>
      <c r="C26" s="16">
        <v>1233</v>
      </c>
      <c r="D26" s="8">
        <v>9.7040768141035724E-2</v>
      </c>
      <c r="E26" s="112">
        <v>7613196.0599999996</v>
      </c>
      <c r="F26" s="112">
        <v>6379975.5700000003</v>
      </c>
      <c r="G26" s="112">
        <v>707114.85</v>
      </c>
      <c r="H26" s="112">
        <v>241834.43</v>
      </c>
      <c r="I26" s="112">
        <v>284271.21000000002</v>
      </c>
      <c r="J26" s="8">
        <v>0.83801540374358896</v>
      </c>
      <c r="K26" s="8">
        <v>9.2880157614120343E-2</v>
      </c>
      <c r="L26" s="8">
        <v>3.1765165128296989E-2</v>
      </c>
      <c r="M26" s="8">
        <v>3.7339273513993812E-2</v>
      </c>
    </row>
    <row r="27" spans="2:13" x14ac:dyDescent="0.25">
      <c r="B27" t="s">
        <v>171</v>
      </c>
    </row>
    <row r="28" spans="2:13" x14ac:dyDescent="0.25">
      <c r="B28" t="s">
        <v>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1"/>
  <sheetViews>
    <sheetView showGridLines="0" workbookViewId="0">
      <selection activeCell="C29" sqref="C29"/>
    </sheetView>
  </sheetViews>
  <sheetFormatPr baseColWidth="10" defaultRowHeight="15" x14ac:dyDescent="0.25"/>
  <cols>
    <col min="3" max="7" width="15.7109375" customWidth="1"/>
  </cols>
  <sheetData>
    <row r="1" spans="1:7" ht="18.75" x14ac:dyDescent="0.3">
      <c r="A1" s="4" t="s">
        <v>28</v>
      </c>
    </row>
    <row r="3" spans="1:7" x14ac:dyDescent="0.25">
      <c r="B3" t="s">
        <v>126</v>
      </c>
    </row>
    <row r="4" spans="1:7" x14ac:dyDescent="0.25">
      <c r="B4" s="1" t="s">
        <v>116</v>
      </c>
    </row>
    <row r="6" spans="1:7" ht="60" x14ac:dyDescent="0.25">
      <c r="C6" s="6" t="s">
        <v>29</v>
      </c>
      <c r="D6" s="6" t="s">
        <v>174</v>
      </c>
      <c r="E6" s="6" t="s">
        <v>30</v>
      </c>
      <c r="F6" s="6" t="s">
        <v>173</v>
      </c>
      <c r="G6" s="6" t="s">
        <v>172</v>
      </c>
    </row>
    <row r="7" spans="1:7" x14ac:dyDescent="0.25">
      <c r="B7" s="2">
        <v>2022</v>
      </c>
      <c r="C7" s="122">
        <v>4204</v>
      </c>
      <c r="D7" s="112">
        <v>6408150.8300000001</v>
      </c>
      <c r="E7" s="2">
        <v>108</v>
      </c>
      <c r="F7" s="112">
        <v>124081.89</v>
      </c>
      <c r="G7" s="112">
        <v>6532232.7199999997</v>
      </c>
    </row>
    <row r="8" spans="1:7" x14ac:dyDescent="0.25">
      <c r="B8" s="2">
        <v>2023</v>
      </c>
      <c r="C8" s="122">
        <v>5321</v>
      </c>
      <c r="D8" s="112">
        <v>6230290.9199999999</v>
      </c>
      <c r="E8" s="2">
        <v>289</v>
      </c>
      <c r="F8" s="112">
        <v>419846.73</v>
      </c>
      <c r="G8" s="112">
        <v>6650137.6500000004</v>
      </c>
    </row>
    <row r="9" spans="1:7" x14ac:dyDescent="0.25">
      <c r="B9" s="2">
        <v>2024</v>
      </c>
      <c r="C9" s="122">
        <v>5392</v>
      </c>
      <c r="D9" s="112">
        <v>6786958.7599999998</v>
      </c>
      <c r="E9" s="2">
        <v>437</v>
      </c>
      <c r="F9" s="112">
        <v>502427.47</v>
      </c>
      <c r="G9" s="112">
        <v>7289386.2300000004</v>
      </c>
    </row>
    <row r="10" spans="1:7" x14ac:dyDescent="0.25">
      <c r="B10" t="s">
        <v>31</v>
      </c>
    </row>
    <row r="11" spans="1:7" x14ac:dyDescent="0.25">
      <c r="B11" t="s">
        <v>8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6"/>
  <sheetViews>
    <sheetView showGridLines="0" workbookViewId="0">
      <selection activeCell="S20" sqref="S20"/>
    </sheetView>
  </sheetViews>
  <sheetFormatPr baseColWidth="10" defaultRowHeight="15" x14ac:dyDescent="0.25"/>
  <cols>
    <col min="2" max="2" width="17.42578125" customWidth="1"/>
    <col min="3" max="5" width="11.42578125" customWidth="1"/>
  </cols>
  <sheetData>
    <row r="1" spans="1:12" ht="18.75" x14ac:dyDescent="0.3">
      <c r="A1" s="4" t="s">
        <v>207</v>
      </c>
    </row>
    <row r="3" spans="1:12" x14ac:dyDescent="0.25">
      <c r="B3" s="9" t="s">
        <v>118</v>
      </c>
    </row>
    <row r="4" spans="1:12" x14ac:dyDescent="0.25">
      <c r="B4" s="41" t="s">
        <v>177</v>
      </c>
    </row>
    <row r="6" spans="1:12" ht="30" x14ac:dyDescent="0.25">
      <c r="B6" s="114"/>
      <c r="C6" s="123" t="s">
        <v>133</v>
      </c>
      <c r="D6" s="124" t="s">
        <v>134</v>
      </c>
      <c r="E6" s="124" t="s">
        <v>135</v>
      </c>
      <c r="F6" s="125" t="s">
        <v>136</v>
      </c>
      <c r="G6" s="124" t="s">
        <v>137</v>
      </c>
      <c r="H6" s="124" t="s">
        <v>138</v>
      </c>
      <c r="I6" s="124" t="s">
        <v>139</v>
      </c>
      <c r="J6" s="125" t="s">
        <v>140</v>
      </c>
      <c r="K6" s="125" t="s">
        <v>141</v>
      </c>
      <c r="L6" s="126" t="s">
        <v>142</v>
      </c>
    </row>
    <row r="7" spans="1:12" x14ac:dyDescent="0.25">
      <c r="B7" s="19" t="s">
        <v>5</v>
      </c>
      <c r="C7" s="73">
        <v>8.6824067022086823E-2</v>
      </c>
      <c r="D7" s="70">
        <v>7.1591774562071595E-2</v>
      </c>
      <c r="E7" s="70">
        <v>6.9687738004569691E-2</v>
      </c>
      <c r="F7" s="36">
        <v>0.4939070830159939</v>
      </c>
      <c r="G7" s="70">
        <v>7.1210967250571217E-2</v>
      </c>
      <c r="H7" s="70">
        <v>0.14546839299314546</v>
      </c>
      <c r="I7" s="70">
        <v>6.1309977151561307E-2</v>
      </c>
      <c r="J7" s="36">
        <v>0.22810357958872809</v>
      </c>
      <c r="K7" s="36">
        <v>0.27798933739527798</v>
      </c>
      <c r="L7" s="45">
        <v>2626</v>
      </c>
    </row>
    <row r="8" spans="1:12" x14ac:dyDescent="0.25">
      <c r="B8" s="19" t="s">
        <v>6</v>
      </c>
      <c r="C8" s="73">
        <v>0.1144141030072589</v>
      </c>
      <c r="D8" s="70">
        <v>2.8344279294849638E-2</v>
      </c>
      <c r="E8" s="70">
        <v>1.1061182163843761E-2</v>
      </c>
      <c r="F8" s="36">
        <v>2.9726927065330106E-2</v>
      </c>
      <c r="G8" s="70">
        <v>2.1085378499827168E-2</v>
      </c>
      <c r="H8" s="70">
        <v>0.12996889042516419</v>
      </c>
      <c r="I8" s="70">
        <v>0.66539923954372626</v>
      </c>
      <c r="J8" s="36">
        <v>0.1538195644659523</v>
      </c>
      <c r="K8" s="36">
        <v>0.81645350846871756</v>
      </c>
      <c r="L8" s="45">
        <v>2893</v>
      </c>
    </row>
    <row r="9" spans="1:12" x14ac:dyDescent="0.25">
      <c r="B9" s="54" t="s">
        <v>146</v>
      </c>
      <c r="C9" s="96">
        <v>0.40625</v>
      </c>
      <c r="D9" s="100">
        <v>7.9483695652173919E-2</v>
      </c>
      <c r="E9" s="100">
        <v>2.0380434782608696E-2</v>
      </c>
      <c r="F9" s="86">
        <v>0.21467391304347827</v>
      </c>
      <c r="G9" s="100">
        <v>2.0040760869565216E-2</v>
      </c>
      <c r="H9" s="100">
        <v>5.400815217391304E-2</v>
      </c>
      <c r="I9" s="100">
        <v>0.20516304347826086</v>
      </c>
      <c r="J9" s="86">
        <v>0.50611413043478259</v>
      </c>
      <c r="K9" s="86">
        <v>0.27921195652173914</v>
      </c>
      <c r="L9" s="55">
        <v>2944</v>
      </c>
    </row>
    <row r="10" spans="1:12" x14ac:dyDescent="0.25">
      <c r="B10" s="54" t="s">
        <v>33</v>
      </c>
      <c r="C10" s="96">
        <v>0.32974717590102204</v>
      </c>
      <c r="D10" s="100">
        <v>7.5847229693383533E-2</v>
      </c>
      <c r="E10" s="100">
        <v>1.6675632060247445E-2</v>
      </c>
      <c r="F10" s="86">
        <v>0.22162452931683702</v>
      </c>
      <c r="G10" s="100">
        <v>2.0441097364174286E-2</v>
      </c>
      <c r="H10" s="100">
        <v>6.7240451855836478E-2</v>
      </c>
      <c r="I10" s="100">
        <v>0.26842388380849919</v>
      </c>
      <c r="J10" s="86">
        <v>0.42227003765465304</v>
      </c>
      <c r="K10" s="86">
        <v>0.35610543302850994</v>
      </c>
      <c r="L10" s="55">
        <v>1859</v>
      </c>
    </row>
    <row r="11" spans="1:12" x14ac:dyDescent="0.25">
      <c r="B11" s="19" t="s">
        <v>147</v>
      </c>
      <c r="C11" s="73">
        <v>0.40445486518171159</v>
      </c>
      <c r="D11" s="70">
        <v>3.8686987104337635E-2</v>
      </c>
      <c r="E11" s="70">
        <v>4.6893317702227429E-3</v>
      </c>
      <c r="F11" s="36">
        <v>0.47713950762016411</v>
      </c>
      <c r="G11" s="70">
        <v>9.3786635404454859E-3</v>
      </c>
      <c r="H11" s="70">
        <v>2.2274325908558032E-2</v>
      </c>
      <c r="I11" s="70">
        <v>4.3376318874560373E-2</v>
      </c>
      <c r="J11" s="36">
        <v>0.44783118405627198</v>
      </c>
      <c r="K11" s="36">
        <v>7.5029308323563887E-2</v>
      </c>
      <c r="L11" s="45">
        <v>853</v>
      </c>
    </row>
    <row r="12" spans="1:12" x14ac:dyDescent="0.25">
      <c r="B12" s="19" t="s">
        <v>148</v>
      </c>
      <c r="C12" s="73">
        <v>0.32302092811646954</v>
      </c>
      <c r="D12" s="70">
        <v>7.6433121019108277E-2</v>
      </c>
      <c r="E12" s="70">
        <v>1.637852593266606E-2</v>
      </c>
      <c r="F12" s="36">
        <v>6.8243858052775247E-2</v>
      </c>
      <c r="G12" s="70">
        <v>1.9108280254777069E-2</v>
      </c>
      <c r="H12" s="70">
        <v>8.2802547770700632E-2</v>
      </c>
      <c r="I12" s="70">
        <v>0.4140127388535032</v>
      </c>
      <c r="J12" s="36">
        <v>0.41583257506824384</v>
      </c>
      <c r="K12" s="36">
        <v>0.51592356687898089</v>
      </c>
      <c r="L12" s="45">
        <v>1099</v>
      </c>
    </row>
    <row r="13" spans="1:12" x14ac:dyDescent="0.25">
      <c r="B13" s="19" t="s">
        <v>149</v>
      </c>
      <c r="C13" s="73">
        <v>0.8571428571428571</v>
      </c>
      <c r="D13" s="70">
        <v>1.020408163265306E-2</v>
      </c>
      <c r="E13" s="70">
        <v>0</v>
      </c>
      <c r="F13" s="36">
        <v>0.12244897959183673</v>
      </c>
      <c r="G13" s="70">
        <v>0</v>
      </c>
      <c r="H13" s="70">
        <v>0</v>
      </c>
      <c r="I13" s="70">
        <v>1.020408163265306E-2</v>
      </c>
      <c r="J13" s="36">
        <v>0.86734693877551017</v>
      </c>
      <c r="K13" s="36">
        <v>1.020408163265306E-2</v>
      </c>
      <c r="L13" s="45">
        <v>98</v>
      </c>
    </row>
    <row r="14" spans="1:12" x14ac:dyDescent="0.25">
      <c r="B14" s="18" t="s">
        <v>48</v>
      </c>
      <c r="C14" s="77">
        <v>0.65299425758818708</v>
      </c>
      <c r="D14" s="101">
        <v>5.988515176374077E-2</v>
      </c>
      <c r="E14" s="101">
        <v>2.0508613617719443E-2</v>
      </c>
      <c r="F14" s="34">
        <v>0.19114027891714519</v>
      </c>
      <c r="G14" s="101">
        <v>1.7227235438884332E-2</v>
      </c>
      <c r="H14" s="101">
        <v>2.0508613617719443E-2</v>
      </c>
      <c r="I14" s="101">
        <v>3.7735849056603772E-2</v>
      </c>
      <c r="J14" s="34">
        <v>0.73338802296964722</v>
      </c>
      <c r="K14" s="34">
        <v>7.5471698113207544E-2</v>
      </c>
      <c r="L14" s="46">
        <v>1219</v>
      </c>
    </row>
    <row r="15" spans="1:12" x14ac:dyDescent="0.25">
      <c r="B15" t="s">
        <v>150</v>
      </c>
    </row>
    <row r="16" spans="1:12" x14ac:dyDescent="0.25">
      <c r="B16" t="s">
        <v>8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4"/>
  <sheetViews>
    <sheetView showGridLines="0" workbookViewId="0">
      <selection activeCell="M21" sqref="M21"/>
    </sheetView>
  </sheetViews>
  <sheetFormatPr baseColWidth="10" defaultRowHeight="15" x14ac:dyDescent="0.25"/>
  <cols>
    <col min="2" max="2" width="15.85546875" customWidth="1"/>
    <col min="3" max="3" width="13.28515625" customWidth="1"/>
    <col min="5" max="5" width="12.7109375" customWidth="1"/>
  </cols>
  <sheetData>
    <row r="1" spans="1:6" ht="18.75" x14ac:dyDescent="0.3">
      <c r="A1" s="22" t="s">
        <v>49</v>
      </c>
    </row>
    <row r="3" spans="1:6" x14ac:dyDescent="0.25">
      <c r="B3" t="s">
        <v>120</v>
      </c>
    </row>
    <row r="4" spans="1:6" x14ac:dyDescent="0.25">
      <c r="B4" s="1" t="s">
        <v>117</v>
      </c>
    </row>
    <row r="5" spans="1:6" x14ac:dyDescent="0.25">
      <c r="B5" t="s">
        <v>50</v>
      </c>
    </row>
    <row r="6" spans="1:6" ht="45" x14ac:dyDescent="0.25">
      <c r="C6" s="6" t="s">
        <v>51</v>
      </c>
      <c r="D6" s="6" t="s">
        <v>52</v>
      </c>
      <c r="E6" s="6" t="s">
        <v>53</v>
      </c>
      <c r="F6" s="6" t="s">
        <v>54</v>
      </c>
    </row>
    <row r="7" spans="1:6" x14ac:dyDescent="0.25">
      <c r="B7" s="2" t="s">
        <v>16</v>
      </c>
      <c r="C7" s="16">
        <v>-7409.4100000000026</v>
      </c>
      <c r="D7" s="16">
        <v>-437.74000000001979</v>
      </c>
      <c r="E7" s="16">
        <v>-317.34000000000009</v>
      </c>
      <c r="F7" s="16">
        <v>-7876.4700000000303</v>
      </c>
    </row>
    <row r="8" spans="1:6" x14ac:dyDescent="0.25">
      <c r="B8" s="2" t="s">
        <v>17</v>
      </c>
      <c r="C8" s="16">
        <v>-1884.5299999999991</v>
      </c>
      <c r="D8" s="16">
        <v>-1151.1600000000331</v>
      </c>
      <c r="E8" s="16">
        <v>9.8699999999998909</v>
      </c>
      <c r="F8" s="16">
        <v>-3074.5200000000191</v>
      </c>
    </row>
    <row r="9" spans="1:6" x14ac:dyDescent="0.25">
      <c r="B9" s="2" t="s">
        <v>18</v>
      </c>
      <c r="C9" s="16">
        <v>-8881.2000000000116</v>
      </c>
      <c r="D9" s="16">
        <v>362.82999999998719</v>
      </c>
      <c r="E9" s="16">
        <v>130.27000000000001</v>
      </c>
      <c r="F9" s="16">
        <v>-8464.9899999999907</v>
      </c>
    </row>
    <row r="10" spans="1:6" x14ac:dyDescent="0.25">
      <c r="B10" s="2" t="s">
        <v>19</v>
      </c>
      <c r="C10" s="16">
        <v>-5389.140000000014</v>
      </c>
      <c r="D10" s="16">
        <v>-657.55000000001746</v>
      </c>
      <c r="E10" s="16">
        <v>242.2199999999998</v>
      </c>
      <c r="F10" s="16">
        <v>-5925.2000000000698</v>
      </c>
    </row>
    <row r="11" spans="1:6" x14ac:dyDescent="0.25">
      <c r="B11" s="2" t="s">
        <v>20</v>
      </c>
      <c r="C11" s="16">
        <v>-3612.680000000008</v>
      </c>
      <c r="D11" s="16">
        <v>-290.44000000000233</v>
      </c>
      <c r="E11" s="16">
        <v>77.919999999999845</v>
      </c>
      <c r="F11" s="16">
        <v>-3700.679999999993</v>
      </c>
    </row>
    <row r="12" spans="1:6" x14ac:dyDescent="0.25">
      <c r="B12" s="7" t="s">
        <v>21</v>
      </c>
      <c r="C12" s="23">
        <v>-27176.960000000036</v>
      </c>
      <c r="D12" s="23">
        <v>-2174.0600000000854</v>
      </c>
      <c r="E12" s="23">
        <v>142.93999999999946</v>
      </c>
      <c r="F12" s="23">
        <v>-29041.860000000102</v>
      </c>
    </row>
    <row r="13" spans="1:6" x14ac:dyDescent="0.25">
      <c r="B13" t="s">
        <v>55</v>
      </c>
    </row>
    <row r="14" spans="1:6" x14ac:dyDescent="0.25">
      <c r="B14" t="s">
        <v>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Sommaire</vt:lpstr>
      <vt:lpstr>Graphique 1</vt:lpstr>
      <vt:lpstr>Graphique 2</vt:lpstr>
      <vt:lpstr>Graphique 3</vt:lpstr>
      <vt:lpstr>Graphique 4</vt:lpstr>
      <vt:lpstr>Graphiques 5-6</vt:lpstr>
      <vt:lpstr>Graphique 7</vt:lpstr>
      <vt:lpstr>Graphique 8</vt:lpstr>
      <vt:lpstr>Graphique 9</vt:lpstr>
      <vt:lpstr>Graphiques 10-11</vt:lpstr>
      <vt:lpstr>Graphique 12</vt:lpstr>
      <vt:lpstr>Graphique 13</vt:lpstr>
    </vt:vector>
  </TitlesOfParts>
  <Company>Ministère de l'Agriculture et de l'Alimentation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perrine.rebiere</dc:creator>
  <cp:lastModifiedBy>perrine.rebiere</cp:lastModifiedBy>
  <dcterms:created xsi:type="dcterms:W3CDTF">2026-04-01T06:42:11Z</dcterms:created>
  <dcterms:modified xsi:type="dcterms:W3CDTF">2026-07-16T06:43:50Z</dcterms:modified>
</cp:coreProperties>
</file>